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480" tabRatio="408" activeTab="2"/>
  </bookViews>
  <sheets>
    <sheet name="недвижимость" sheetId="1" r:id="rId1"/>
    <sheet name="движимое" sheetId="2" r:id="rId2"/>
    <sheet name="земля" sheetId="3" r:id="rId3"/>
    <sheet name="адм" sheetId="4" r:id="rId4"/>
  </sheets>
  <definedNames/>
  <calcPr fullCalcOnLoad="1"/>
</workbook>
</file>

<file path=xl/sharedStrings.xml><?xml version="1.0" encoding="utf-8"?>
<sst xmlns="http://schemas.openxmlformats.org/spreadsheetml/2006/main" count="775" uniqueCount="291">
  <si>
    <t>№№ п/п</t>
  </si>
  <si>
    <t>Общая площадь, протяженность (кв.м, км)</t>
  </si>
  <si>
    <t>Наименование   недвижимого имущества</t>
  </si>
  <si>
    <t>Адрес (местоположение) недвижимого имущества</t>
  </si>
  <si>
    <t>Правообладатель</t>
  </si>
  <si>
    <t xml:space="preserve">Основание и дата возникновения (прекращения) права муинципальной собственности </t>
  </si>
  <si>
    <t>Раздел1</t>
  </si>
  <si>
    <t>подраздел 1.2.</t>
  </si>
  <si>
    <t xml:space="preserve">Балансовая стоимость,          руб. </t>
  </si>
  <si>
    <t>Кадастровый номер</t>
  </si>
  <si>
    <t>Начисленная аммортиз. руб.</t>
  </si>
  <si>
    <t>Основание и дата возникновения и прекращения установленного ограничения (обременения)</t>
  </si>
  <si>
    <t xml:space="preserve">Кадастровая стоимость,     </t>
  </si>
  <si>
    <t>п.Дугда</t>
  </si>
  <si>
    <t>Казна Дугдинского сельсовета</t>
  </si>
  <si>
    <t>здание ТОЦ</t>
  </si>
  <si>
    <t>28:13:240901:107:10:225:002:007168010</t>
  </si>
  <si>
    <t>1240м</t>
  </si>
  <si>
    <t>п.Дугда,пл.Тухачевского,1</t>
  </si>
  <si>
    <t>скважина</t>
  </si>
  <si>
    <t>4275,3м2</t>
  </si>
  <si>
    <t>свидетельство о гос.регистрации28АА 297877 от 11.09.09</t>
  </si>
  <si>
    <t>свидетельство о гос.регистрации28АА 115799 от17.12.06</t>
  </si>
  <si>
    <t>свидетельство о гос.регистрации28АА 560899 от 07.09.11</t>
  </si>
  <si>
    <t>80м</t>
  </si>
  <si>
    <t>28:13:240901:115:13:003:1459</t>
  </si>
  <si>
    <t>акт передачи б.н от 28.11.2005</t>
  </si>
  <si>
    <t>квартира</t>
  </si>
  <si>
    <t>п.Дугда ул.Новая д.2кв.1</t>
  </si>
  <si>
    <t>п.Дугда ул.Новая д.2кв.2</t>
  </si>
  <si>
    <t>п.Дугда ул.Новая д.32кв.2</t>
  </si>
  <si>
    <t>п.Дугда ул.Новая д.34кв.1</t>
  </si>
  <si>
    <t>п.Дугда ул.Новая д.37кв.1</t>
  </si>
  <si>
    <t>п.Дугда ул.Новая д.37кв.2</t>
  </si>
  <si>
    <t>п.Дугда ул.Новая д.38кв.1</t>
  </si>
  <si>
    <t>п.Дугда ул.Новая д.39кв.1</t>
  </si>
  <si>
    <t>п.Дугда ул.Новая д.39кв.2</t>
  </si>
  <si>
    <t>п.Дугда ул.Центральная д.48кв.2</t>
  </si>
  <si>
    <t>п.Дугда ул.Центральная д.48кв.1</t>
  </si>
  <si>
    <t>п.Дугда ул.Центральная д.49кв.1</t>
  </si>
  <si>
    <t>п.Дугда ул.Центральная д.49кв.2</t>
  </si>
  <si>
    <t>п.Дугда ул.Центральная д.62кв.1</t>
  </si>
  <si>
    <t>п.Дугда ул.Центральная д.62кв.2</t>
  </si>
  <si>
    <t>п.Дугда ул.Трудовая д.19 кв.1</t>
  </si>
  <si>
    <t>п.Дугда ул.Центральная д.16кв.1</t>
  </si>
  <si>
    <t>ул.Строителей д.29 кв.2</t>
  </si>
  <si>
    <t>ул.Строителей д.41 кв.1</t>
  </si>
  <si>
    <t>ул.Строителей д.41 кв.2</t>
  </si>
  <si>
    <t>ул.Строителей д.42 кв.1</t>
  </si>
  <si>
    <t>ул.Строителей д.42 кв.2</t>
  </si>
  <si>
    <t>ул.Строителей д.55 кв.1</t>
  </si>
  <si>
    <t>ул.Строителей д.55 кв.2</t>
  </si>
  <si>
    <t xml:space="preserve">ул.Строителей д.56 </t>
  </si>
  <si>
    <t>ул.Лесная д.57 кв.1</t>
  </si>
  <si>
    <t>ул.Лесная д.57 кв.2</t>
  </si>
  <si>
    <t>ул.Лесная д.58 кв.1</t>
  </si>
  <si>
    <t>ул.Лесная д.58 кв.2</t>
  </si>
  <si>
    <t>ул.Лесная д.59</t>
  </si>
  <si>
    <t>ул.Лесная д.60 кв.1</t>
  </si>
  <si>
    <t>ул.Лесная д.61 кв.1</t>
  </si>
  <si>
    <t>ул.Лесная д.61 кв.2</t>
  </si>
  <si>
    <t>ул.Лесная д.66 кв.1</t>
  </si>
  <si>
    <t>ул.Комсомольская,д.43 кв.1</t>
  </si>
  <si>
    <t>ул.Комсомольская,д.43 кв.2</t>
  </si>
  <si>
    <t>ул.Комсомольская,д.44 кв.1</t>
  </si>
  <si>
    <t>ул.Комсомольская,д.44 кв.2</t>
  </si>
  <si>
    <t>ул.Комсомольская,д.45 кв.1</t>
  </si>
  <si>
    <t>ул.Комсомольская,д.45 кв.2</t>
  </si>
  <si>
    <t>ул.Комсомольская,д.46 кв.1</t>
  </si>
  <si>
    <t>ул.Комсомольская,д.46 кв.2</t>
  </si>
  <si>
    <t>ул.Комсомольская,д.47 кв.1</t>
  </si>
  <si>
    <t>ул.Комсомольская,д.47 кв.2</t>
  </si>
  <si>
    <t>ул.Комсомольская,д.52 кв.1</t>
  </si>
  <si>
    <t>ул.Комсомольская,д.52 кв.2</t>
  </si>
  <si>
    <t>ул.Комсомольская,д.54 кв.1</t>
  </si>
  <si>
    <t>ул.Комсомольская,д.54 кв.2</t>
  </si>
  <si>
    <t>ул.Шимановского д.24 кв.1</t>
  </si>
  <si>
    <t>ул.Шимановского д.25 кв.1</t>
  </si>
  <si>
    <t>ул.Шимановского д.25 кв.2</t>
  </si>
  <si>
    <t>ул.Шимановского д.26 кв.1</t>
  </si>
  <si>
    <t>ул.Шимановского д.26 кв.2</t>
  </si>
  <si>
    <t>ул.Шимановского д.27 кв.2</t>
  </si>
  <si>
    <t>ул.Шимановского д.28 кв.1</t>
  </si>
  <si>
    <t>ул.Шимановского д.28 кв.2</t>
  </si>
  <si>
    <t>ул.Соболинная д.9 кв.5</t>
  </si>
  <si>
    <t>ул.Соболинная д.9 кв.6</t>
  </si>
  <si>
    <t>ул.Соболинная д.9 кв.7</t>
  </si>
  <si>
    <t>ул.Таежная д.1 кв.1</t>
  </si>
  <si>
    <t>ул.Таежная д.1 кв.2</t>
  </si>
  <si>
    <t>ул.Таежная д.1 кв.3</t>
  </si>
  <si>
    <t>ул.Таежная д.1 кв.4</t>
  </si>
  <si>
    <t>ул.Таежная д.1 кв.5</t>
  </si>
  <si>
    <t>ул.Таежная д.1 кв.10</t>
  </si>
  <si>
    <t>ул.Таежная д.2 кв.1</t>
  </si>
  <si>
    <t>ул.Таежная д.3 кв.11</t>
  </si>
  <si>
    <t>ул.Таежная д.4 кв.3</t>
  </si>
  <si>
    <t>ул.Таежная д.5 кв.10</t>
  </si>
  <si>
    <t>ул.Таежная д.5 кв.12</t>
  </si>
  <si>
    <t>ул.Таежная д.6 кв.1</t>
  </si>
  <si>
    <t>ул.Таежная д.6 кв.2</t>
  </si>
  <si>
    <t>ул.Таежная д.6 кв.8</t>
  </si>
  <si>
    <t>ул.Таежная д.6 кв.11</t>
  </si>
  <si>
    <t>ул.Таежная д.7 кв.8</t>
  </si>
  <si>
    <t>ул.Таежная д.8 кв.1</t>
  </si>
  <si>
    <t>ул.Таежная д.8 кв.3</t>
  </si>
  <si>
    <t>ул.Таежная д.11 кв.14</t>
  </si>
  <si>
    <t>ул.Соболинная д.10 кв.4</t>
  </si>
  <si>
    <t>ул.Соболинная д.10 кв.6</t>
  </si>
  <si>
    <t>ул.Соболинная д.10 кв.12</t>
  </si>
  <si>
    <t>ул.Соболинная д.10 кв.14</t>
  </si>
  <si>
    <t>ул.Соболинная д.10 кв.15</t>
  </si>
  <si>
    <t>ул.Соболинная д.10 кв.16</t>
  </si>
  <si>
    <t>ул.Соболинная д.10 кв.17</t>
  </si>
  <si>
    <t>ул.Соболинная д.15 кв.2</t>
  </si>
  <si>
    <t>ул.Соболинная д.16 кв.2</t>
  </si>
  <si>
    <t>ул.Соболинная д.17 кв.2</t>
  </si>
  <si>
    <t>ул.Соболинная д.20 кв.1</t>
  </si>
  <si>
    <t>ул.Таежная д.5 кв.11</t>
  </si>
  <si>
    <t>ТП 10\0,4 250кВт</t>
  </si>
  <si>
    <t>ТП 10\0,4 160кВт</t>
  </si>
  <si>
    <t>ВЛ-10 кВ-0,7ст.Дугда</t>
  </si>
  <si>
    <t>55 м2</t>
  </si>
  <si>
    <t>63,5 м2</t>
  </si>
  <si>
    <t>50,5 м2</t>
  </si>
  <si>
    <t>72 м2</t>
  </si>
  <si>
    <t>ВЛ-0,4 кВ-6км с.Дугда</t>
  </si>
  <si>
    <t>28:13:240901:326</t>
  </si>
  <si>
    <t>свидетельство 28 АА 061588 от 27.04.2006</t>
  </si>
  <si>
    <t>28:13:240901:0047</t>
  </si>
  <si>
    <t>28:13:240901:0032</t>
  </si>
  <si>
    <t>свидетельство 28 АА 061564 от 27.04.2006</t>
  </si>
  <si>
    <t>свидетельство 28 АА 061575 от 27.04.2006</t>
  </si>
  <si>
    <t>28:13:240901:0033</t>
  </si>
  <si>
    <t>28:13:240901:0034</t>
  </si>
  <si>
    <t>свидетельство 28 АА 071335 от 27.04.2006</t>
  </si>
  <si>
    <t>28:13:240901:0035</t>
  </si>
  <si>
    <t>свидетельство 28 АА 061574 от 27.04.2006</t>
  </si>
  <si>
    <t>28:13:240901:0043</t>
  </si>
  <si>
    <t>свидетельство 28 АА 061573 от 27.04.2006</t>
  </si>
  <si>
    <t>свидетельство АА976081 от 22.12.2014</t>
  </si>
  <si>
    <t>28:13:240901:0036</t>
  </si>
  <si>
    <t>свидетельство 28 АА 061572 от 27.04.2006</t>
  </si>
  <si>
    <t>28:13:240901:0037</t>
  </si>
  <si>
    <t>свидетельство 28 АА 061571 от 27.04.2006</t>
  </si>
  <si>
    <t>28:13:240901:0038</t>
  </si>
  <si>
    <t>свидетельство 28 АА 061570 от 27.04.2006</t>
  </si>
  <si>
    <t>28:13:240901:0039</t>
  </si>
  <si>
    <t>свидетельство 28 АА 061569 от 27.04.2006</t>
  </si>
  <si>
    <t>28:13:240901:0059</t>
  </si>
  <si>
    <t>28:13:240901:0046</t>
  </si>
  <si>
    <t>свидетельство 28 АА 061583 от 27.04.2006</t>
  </si>
  <si>
    <t>28:13:240901:0045</t>
  </si>
  <si>
    <t>свидетельство 28 АА 061584 от 27.04.2006</t>
  </si>
  <si>
    <t>28:13:240901:0053</t>
  </si>
  <si>
    <t>свидетельство 28 АА 061582 от 27.04.2006</t>
  </si>
  <si>
    <t>28:13:240901:0052</t>
  </si>
  <si>
    <t>ул.Соболинная д.17А кв.1</t>
  </si>
  <si>
    <t>ул.Соболинная д.16А кв.2</t>
  </si>
  <si>
    <t>28:13:240901:0049</t>
  </si>
  <si>
    <t>свидетельство 28 АА 061577 от 27.04.2006</t>
  </si>
  <si>
    <t>28:13:240901:0051</t>
  </si>
  <si>
    <t>свидетельство 28 АА 061578 от 27.04.2006</t>
  </si>
  <si>
    <t xml:space="preserve">п.Дугда </t>
  </si>
  <si>
    <t>свидетельство АА 656516 от 05.07.2012</t>
  </si>
  <si>
    <t>28:13:240901:0012:10:225:002:006969600</t>
  </si>
  <si>
    <t>28:13:240901:0015:10:225:002:006969610</t>
  </si>
  <si>
    <t>свидетельство АА 656517 от 05.07.2012</t>
  </si>
  <si>
    <t>акт передачи б.н от 20.12..2005</t>
  </si>
  <si>
    <t>ул.Шимановского д.29 кв.1</t>
  </si>
  <si>
    <t>ул.Шимановского д.29 кв.2</t>
  </si>
  <si>
    <t>ул.Шимановского д.30 кв.1</t>
  </si>
  <si>
    <t>ул.Шимановского д.30 кв.2</t>
  </si>
  <si>
    <t>ул.Шимановского д.31 кв.1</t>
  </si>
  <si>
    <t>ул.Шимановского д.31 кв.2</t>
  </si>
  <si>
    <t>ул.Шимановского д.32 кв.1</t>
  </si>
  <si>
    <t>ул.Шимановского д.32 кв.2</t>
  </si>
  <si>
    <t>ул.Шимановского д.33 кв.1</t>
  </si>
  <si>
    <t>ул.Шимановского д.33 кв.2</t>
  </si>
  <si>
    <t>ул.Шимановского д.34 кв.1</t>
  </si>
  <si>
    <t>ул.Шимановского д.34кв.2</t>
  </si>
  <si>
    <t>ул.Шимановского д.35 кв.1</t>
  </si>
  <si>
    <t>ул.Шимановского д.35 кв.2</t>
  </si>
  <si>
    <t>ул.Лазо д.6 кв1</t>
  </si>
  <si>
    <t>ул.Лазо д.6 кв2</t>
  </si>
  <si>
    <t>Тепловые сети</t>
  </si>
  <si>
    <t>Выписка из ЕГРИП</t>
  </si>
  <si>
    <t>28:13:240901:382</t>
  </si>
  <si>
    <t>ул.Соболинная д.10 кв.2</t>
  </si>
  <si>
    <t>ул.Таежная д.4 кв.7</t>
  </si>
  <si>
    <t>28:13:240901:222</t>
  </si>
  <si>
    <t>дом</t>
  </si>
  <si>
    <t>свидетельство о собственности</t>
  </si>
  <si>
    <t>кладбище</t>
  </si>
  <si>
    <t>28:13:240901:539</t>
  </si>
  <si>
    <t>Раздел 1                    Подраздел 1.1</t>
  </si>
  <si>
    <t>№ п/п</t>
  </si>
  <si>
    <t>Местоположение,   разрешенное использование, категория земель</t>
  </si>
  <si>
    <t>Общая площадь (кв.м)</t>
  </si>
  <si>
    <t xml:space="preserve">Кадастровая стоимость,          тыс. руб. </t>
  </si>
  <si>
    <t>Землепользователь</t>
  </si>
  <si>
    <t>Основание и дата возникновения   (прекращения) права муниципальной собственности</t>
  </si>
  <si>
    <t>Муниципальное образование Дугдинский сельсовет Зейского района Амурской области</t>
  </si>
  <si>
    <t>Земельный участок, категория земель земли населенных пунктов, разрешенное использование: для ведения личного подсобного хозяйства,адрес (местонахождение) бъекта: Амурская область, Зейский район, Дугдинский с/с, п.Дугда ул.Новая 1</t>
  </si>
  <si>
    <t>28:13:240901:65</t>
  </si>
  <si>
    <t>Выписка из ЕГРП на недвижимое имущество № 28:13:240901:65-28/005/2017-1 от 05.07.2017 года</t>
  </si>
  <si>
    <t>Итого объектов: 6</t>
  </si>
  <si>
    <t>Наименование  
правообладателя</t>
  </si>
  <si>
    <t xml:space="preserve">Наименование движимого имущества  </t>
  </si>
  <si>
    <t>Балансовая стоимость, руб.</t>
  </si>
  <si>
    <t>Начисленая амортизация  руб.,)</t>
  </si>
  <si>
    <t>Основание и дата возник-я (прекращения) права муниципальной собственности</t>
  </si>
  <si>
    <t xml:space="preserve">Ограничение обременение (основание и дата их возниконов. и прекращения) </t>
  </si>
  <si>
    <t>Местонахождение данного объекта</t>
  </si>
  <si>
    <t>прочее имущество</t>
  </si>
  <si>
    <t>Амурская обл, Зейский район,  п.Дугда , пл.Тухачевского,1</t>
  </si>
  <si>
    <t>автомобиль  самосвал с трехстроронней разгрузкой на базе автомобиля ГАЗ 3309</t>
  </si>
  <si>
    <t>автоцистерна на базе автомобиля ГАЗ 3309</t>
  </si>
  <si>
    <t>ВСЕГО по перечню: 3 ед</t>
  </si>
  <si>
    <t>ул.Таежная д.5 кв.8</t>
  </si>
  <si>
    <t>28:13:240901:207</t>
  </si>
  <si>
    <t>28:13:240901:0031:10:000:001:010305290</t>
  </si>
  <si>
    <t>ТП 10/0,4квч №1 в т.ч высоковольтные линии</t>
  </si>
  <si>
    <t>ул.Лазо д.1</t>
  </si>
  <si>
    <t>28:13:240901:481</t>
  </si>
  <si>
    <t>свидетельство 28АА 882816 от 04.08.14</t>
  </si>
  <si>
    <t>28:13:240901:482</t>
  </si>
  <si>
    <t>ул.Лазо д.2</t>
  </si>
  <si>
    <t>28:13:240901:483</t>
  </si>
  <si>
    <t>свидетельство 28АА 882817 от 04.08.14</t>
  </si>
  <si>
    <t>свидетельство 28АА 882818 от 04.08.14</t>
  </si>
  <si>
    <t>всего объектов</t>
  </si>
  <si>
    <t>ТП/0,4квч №2 в т.ч силовое оборудование</t>
  </si>
  <si>
    <t>28:13:240901:45</t>
  </si>
  <si>
    <t>Земельный участок, категория земель земли населенных пунктов, разрешенное использование: для ведения личного подсобного хозяйства,адрес (местонахождение) бъекта: Амурская область, Зейский район, Дугдинский с/с, п.Дугда ул.Соболиная 16/1</t>
  </si>
  <si>
    <t>Земельный участок, категория земель земли населенных пунктов, разрешенное использование: для ведения личного подсобного хозяйства,адрес (местонахождение) бъекта: Амурская область, Зейский район, Дугдинский с/с, п.Дугда ул.Трудовая 18/1</t>
  </si>
  <si>
    <t>28:13:240901:86</t>
  </si>
  <si>
    <t>Выписка из ЕГРП на недвижимое имущество № 28/001/021/2019-56836 от 26.09.2019 года</t>
  </si>
  <si>
    <t>Выписка из ЕГРП на недвижимое имущество № б.н от 18.09.2019 года</t>
  </si>
  <si>
    <t>ул.Таежная д.2 кв.7</t>
  </si>
  <si>
    <t>28:13:240901:228</t>
  </si>
  <si>
    <t>ул.Таежная д.6 кв.5</t>
  </si>
  <si>
    <t>28:13:240901:354</t>
  </si>
  <si>
    <t>28:13:240901:362</t>
  </si>
  <si>
    <t>ул.Таежная д.7 кв.9</t>
  </si>
  <si>
    <t>ул.Таежная д.11 кв.6</t>
  </si>
  <si>
    <t>ул.Таежная д.11 кв.7</t>
  </si>
  <si>
    <t>28:13:240901:200</t>
  </si>
  <si>
    <t>ул.Соболинная д.10 кв.8</t>
  </si>
  <si>
    <t>28:13:240901:254</t>
  </si>
  <si>
    <t>ул.Соболинная д.16 кв.1</t>
  </si>
  <si>
    <t>ул.Соболинная д.16А кв.1</t>
  </si>
  <si>
    <t>28:13:240901:451</t>
  </si>
  <si>
    <t>28:13:240901:445</t>
  </si>
  <si>
    <t>п.Дугда ул.Трудовая д.18 кв.1</t>
  </si>
  <si>
    <t>Раздел 2. Движимое имущество Дугдинского сельсовета на 01.01.2021 года</t>
  </si>
  <si>
    <t>Земельный участок, категория земель земли населенных пунктов, разрешенное использование: под ТП -10,адрес (местонахождение) бъекта: Амурская область, Зейский район, Дугдинский с/с, п.Дугда</t>
  </si>
  <si>
    <t>28:13:240901:12</t>
  </si>
  <si>
    <t>Выписка из ЕГРП на недвижимое имущество № 28:13:240901:12-28/032/2020-2  от 05.08.2020  (Собственность)</t>
  </si>
  <si>
    <t>ул.Таежная д.2 кв.9</t>
  </si>
  <si>
    <t>ул.Лазо д.8 кв1</t>
  </si>
  <si>
    <t>ул.Лазо д.8 кв2</t>
  </si>
  <si>
    <t>п.Дугда ул.Новая д.1кв.1</t>
  </si>
  <si>
    <t>п.Дугда ул.Новая д.1кв.2</t>
  </si>
  <si>
    <t>28:13:240901:522</t>
  </si>
  <si>
    <t>28:13:240901:523</t>
  </si>
  <si>
    <t>администрация  Дугдинского сельсовета</t>
  </si>
  <si>
    <t>28:13:240901:524</t>
  </si>
  <si>
    <t>28:13:240901:525</t>
  </si>
  <si>
    <t>Сведения о недвижимого имущества Дугдинского сельсовета на 01.01.2022 года</t>
  </si>
  <si>
    <t>экскаватор одноковшовый ЭО-2202</t>
  </si>
  <si>
    <t>Малая игровая форма Скала</t>
  </si>
  <si>
    <t>Горка</t>
  </si>
  <si>
    <t>ВСЕГО по перечню: 5 ед</t>
  </si>
  <si>
    <t>Перечень земельных участков, находящихся в казне Дугдинского сельсовета на 01.01.2022года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</si>
  <si>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д.1</t>
  </si>
  <si>
    <t>28:13:240901:32</t>
  </si>
  <si>
    <t>Выписка из ЕГРП на недвижимое имущество б.н от 17.11.2021 года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</si>
  <si>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д.2</t>
  </si>
  <si>
    <t>28:13:240901:33</t>
  </si>
  <si>
    <t>28:13:240901:35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</si>
  <si>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д.4</t>
  </si>
  <si>
    <t>28:13:240901:36</t>
  </si>
  <si>
    <t>28:13:240901:37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</si>
  <si>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д.6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</si>
  <si>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д.7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</si>
  <si>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д.8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</si>
  <si>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ул.Таежная д.11</t>
  </si>
  <si>
    <t>28:13:240901:38</t>
  </si>
  <si>
    <t>28:13:240901:39</t>
  </si>
  <si>
    <t>Земельный участок, категория земель земли населенных пунктов, разрешенное использование: для эксплуатации жилого дома (местонахождение) бъекта: Амурская область, Зейский район, Дугдинский с/с, п.Дугда ул.Соболиная д.9</t>
  </si>
  <si>
    <t>28:13:240901:47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</si>
</sst>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_ ;[Red]\-#,##0\ "/>
    <numFmt numFmtId="182" formatCode="0.00000"/>
    <numFmt numFmtId="183" formatCode="0.00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" fontId="10" fillId="0" borderId="1">
      <alignment horizontal="right" shrinkToFit="1"/>
      <protection/>
    </xf>
    <xf numFmtId="4" fontId="10" fillId="0" borderId="2">
      <alignment horizontal="right" shrinkToFit="1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3" applyNumberFormat="0" applyAlignment="0" applyProtection="0"/>
    <xf numFmtId="0" fontId="33" fillId="26" borderId="4" applyNumberFormat="0" applyAlignment="0" applyProtection="0"/>
    <xf numFmtId="0" fontId="34" fillId="26" borderId="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32" borderId="12" xfId="0" applyNumberFormat="1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left" vertical="top" wrapText="1"/>
    </xf>
    <xf numFmtId="2" fontId="1" fillId="32" borderId="14" xfId="0" applyNumberFormat="1" applyFont="1" applyFill="1" applyBorder="1" applyAlignment="1">
      <alignment horizontal="center" vertical="top" wrapText="1"/>
    </xf>
    <xf numFmtId="180" fontId="1" fillId="32" borderId="14" xfId="0" applyNumberFormat="1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12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181" fontId="1" fillId="32" borderId="14" xfId="0" applyNumberFormat="1" applyFont="1" applyFill="1" applyBorder="1" applyAlignment="1">
      <alignment horizontal="center" vertical="top" wrapText="1"/>
    </xf>
    <xf numFmtId="2" fontId="1" fillId="32" borderId="15" xfId="0" applyNumberFormat="1" applyFont="1" applyFill="1" applyBorder="1" applyAlignment="1">
      <alignment horizontal="center" vertical="top" wrapText="1"/>
    </xf>
    <xf numFmtId="0" fontId="1" fillId="32" borderId="14" xfId="0" applyNumberFormat="1" applyFont="1" applyFill="1" applyBorder="1" applyAlignment="1">
      <alignment horizontal="center" vertical="top" wrapText="1"/>
    </xf>
    <xf numFmtId="49" fontId="1" fillId="32" borderId="14" xfId="0" applyNumberFormat="1" applyFont="1" applyFill="1" applyBorder="1" applyAlignment="1">
      <alignment horizontal="center" vertical="top" wrapText="1"/>
    </xf>
    <xf numFmtId="49" fontId="1" fillId="32" borderId="15" xfId="0" applyNumberFormat="1" applyFont="1" applyFill="1" applyBorder="1" applyAlignment="1">
      <alignment horizontal="center" vertical="top" wrapText="1"/>
    </xf>
    <xf numFmtId="4" fontId="1" fillId="32" borderId="15" xfId="0" applyNumberFormat="1" applyFont="1" applyFill="1" applyBorder="1" applyAlignment="1">
      <alignment horizontal="center" vertical="top" wrapText="1"/>
    </xf>
    <xf numFmtId="0" fontId="1" fillId="32" borderId="16" xfId="0" applyNumberFormat="1" applyFont="1" applyFill="1" applyBorder="1" applyAlignment="1">
      <alignment horizontal="center" vertical="top" wrapText="1"/>
    </xf>
    <xf numFmtId="2" fontId="1" fillId="32" borderId="17" xfId="0" applyNumberFormat="1" applyFont="1" applyFill="1" applyBorder="1" applyAlignment="1">
      <alignment horizontal="center" vertical="top" wrapText="1"/>
    </xf>
    <xf numFmtId="0" fontId="1" fillId="32" borderId="18" xfId="0" applyFont="1" applyFill="1" applyBorder="1" applyAlignment="1">
      <alignment vertical="top" wrapText="1"/>
    </xf>
    <xf numFmtId="171" fontId="1" fillId="32" borderId="15" xfId="62" applyFont="1" applyFill="1" applyBorder="1" applyAlignment="1">
      <alignment horizontal="center" vertical="top" wrapText="1"/>
    </xf>
    <xf numFmtId="171" fontId="1" fillId="32" borderId="14" xfId="62" applyFont="1" applyFill="1" applyBorder="1" applyAlignment="1">
      <alignment horizontal="center" vertical="top" wrapText="1"/>
    </xf>
    <xf numFmtId="49" fontId="1" fillId="32" borderId="15" xfId="62" applyNumberFormat="1" applyFont="1" applyFill="1" applyBorder="1" applyAlignment="1">
      <alignment horizontal="center" vertical="top" wrapText="1"/>
    </xf>
    <xf numFmtId="180" fontId="0" fillId="32" borderId="0" xfId="0" applyNumberFormat="1" applyFill="1" applyAlignment="1">
      <alignment/>
    </xf>
    <xf numFmtId="2" fontId="1" fillId="32" borderId="13" xfId="0" applyNumberFormat="1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4" fontId="0" fillId="0" borderId="19" xfId="0" applyNumberFormat="1" applyFont="1" applyBorder="1" applyAlignment="1">
      <alignment horizontal="center" vertical="top"/>
    </xf>
    <xf numFmtId="2" fontId="0" fillId="32" borderId="0" xfId="0" applyNumberFormat="1" applyFill="1" applyAlignment="1">
      <alignment/>
    </xf>
    <xf numFmtId="0" fontId="1" fillId="0" borderId="14" xfId="0" applyFont="1" applyBorder="1" applyAlignment="1">
      <alignment horizontal="center" wrapText="1"/>
    </xf>
    <xf numFmtId="4" fontId="1" fillId="32" borderId="18" xfId="0" applyNumberFormat="1" applyFont="1" applyFill="1" applyBorder="1" applyAlignment="1">
      <alignment vertical="top" wrapText="1"/>
    </xf>
    <xf numFmtId="180" fontId="1" fillId="32" borderId="15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174" fontId="7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32" borderId="2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17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4" fontId="0" fillId="0" borderId="14" xfId="0" applyNumberFormat="1" applyFont="1" applyBorder="1" applyAlignment="1">
      <alignment horizontal="right"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4" fontId="10" fillId="0" borderId="1" xfId="33" applyNumberFormat="1" applyProtection="1">
      <alignment horizontal="right" shrinkToFit="1"/>
      <protection/>
    </xf>
    <xf numFmtId="4" fontId="10" fillId="0" borderId="2" xfId="34" applyNumberFormat="1" applyProtection="1">
      <alignment horizontal="right" shrinkToFit="1"/>
      <protection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right" vertical="top" wrapText="1"/>
    </xf>
    <xf numFmtId="0" fontId="8" fillId="0" borderId="12" xfId="0" applyFont="1" applyFill="1" applyBorder="1" applyAlignment="1">
      <alignment horizontal="center" vertical="top" wrapText="1"/>
    </xf>
    <xf numFmtId="4" fontId="0" fillId="0" borderId="14" xfId="0" applyNumberFormat="1" applyFont="1" applyBorder="1" applyAlignment="1">
      <alignment vertical="center"/>
    </xf>
    <xf numFmtId="0" fontId="1" fillId="33" borderId="12" xfId="0" applyFont="1" applyFill="1" applyBorder="1" applyAlignment="1">
      <alignment horizontal="center" vertical="top" wrapText="1"/>
    </xf>
    <xf numFmtId="4" fontId="0" fillId="32" borderId="0" xfId="0" applyNumberFormat="1" applyFill="1" applyAlignment="1">
      <alignment/>
    </xf>
    <xf numFmtId="0" fontId="5" fillId="32" borderId="12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32" borderId="20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180" fontId="1" fillId="33" borderId="14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171" fontId="1" fillId="33" borderId="14" xfId="62" applyNumberFormat="1" applyFont="1" applyFill="1" applyBorder="1" applyAlignment="1">
      <alignment horizontal="center" vertical="top" wrapText="1"/>
    </xf>
    <xf numFmtId="171" fontId="1" fillId="33" borderId="14" xfId="62" applyFont="1" applyFill="1" applyBorder="1" applyAlignment="1">
      <alignment horizontal="center" vertical="top" wrapText="1"/>
    </xf>
    <xf numFmtId="49" fontId="1" fillId="33" borderId="14" xfId="62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top" wrapText="1"/>
    </xf>
    <xf numFmtId="0" fontId="9" fillId="32" borderId="0" xfId="0" applyFont="1" applyFill="1" applyAlignment="1">
      <alignment/>
    </xf>
    <xf numFmtId="0" fontId="29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8" xfId="33"/>
    <cellStyle name="xl10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625" style="9" customWidth="1"/>
    <col min="2" max="2" width="32.375" style="9" customWidth="1"/>
    <col min="3" max="3" width="12.00390625" style="9" customWidth="1"/>
    <col min="4" max="4" width="32.875" style="9" customWidth="1"/>
    <col min="5" max="5" width="25.875" style="9" customWidth="1"/>
    <col min="6" max="6" width="12.875" style="9" customWidth="1"/>
    <col min="7" max="7" width="27.875" style="9" customWidth="1"/>
    <col min="8" max="8" width="10.375" style="9" customWidth="1"/>
    <col min="9" max="9" width="18.375" style="9" customWidth="1"/>
    <col min="10" max="10" width="16.125" style="9" customWidth="1"/>
    <col min="11" max="11" width="16.00390625" style="9" customWidth="1"/>
    <col min="12" max="16384" width="9.125" style="9" customWidth="1"/>
  </cols>
  <sheetData>
    <row r="1" spans="1:11" ht="33.75" customHeight="1">
      <c r="A1" s="8"/>
      <c r="B1" s="8"/>
      <c r="C1" s="8"/>
      <c r="D1" s="8"/>
      <c r="E1" s="8"/>
      <c r="F1" s="8"/>
      <c r="G1" s="100"/>
      <c r="H1" s="8"/>
      <c r="I1" s="8"/>
      <c r="J1" s="8"/>
      <c r="K1" s="8" t="s">
        <v>6</v>
      </c>
    </row>
    <row r="2" spans="1:11" ht="21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 t="s">
        <v>7</v>
      </c>
    </row>
    <row r="3" spans="1:11" ht="46.5" customHeight="1">
      <c r="A3" s="77" t="s">
        <v>268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10.25">
      <c r="A4" s="10" t="s">
        <v>0</v>
      </c>
      <c r="B4" s="7" t="s">
        <v>4</v>
      </c>
      <c r="C4" s="10" t="s">
        <v>2</v>
      </c>
      <c r="D4" s="7" t="s">
        <v>3</v>
      </c>
      <c r="E4" s="3" t="s">
        <v>9</v>
      </c>
      <c r="F4" s="3" t="s">
        <v>12</v>
      </c>
      <c r="G4" s="7" t="s">
        <v>5</v>
      </c>
      <c r="H4" s="10" t="s">
        <v>1</v>
      </c>
      <c r="I4" s="6" t="s">
        <v>8</v>
      </c>
      <c r="J4" s="11" t="s">
        <v>10</v>
      </c>
      <c r="K4" s="7" t="s">
        <v>11</v>
      </c>
    </row>
    <row r="5" spans="1:11" ht="15.75">
      <c r="A5" s="10">
        <v>1</v>
      </c>
      <c r="B5" s="7">
        <v>2</v>
      </c>
      <c r="C5" s="10">
        <v>4</v>
      </c>
      <c r="D5" s="7">
        <v>5</v>
      </c>
      <c r="E5" s="3">
        <v>6</v>
      </c>
      <c r="F5" s="3"/>
      <c r="G5" s="7">
        <v>7</v>
      </c>
      <c r="H5" s="10">
        <v>8</v>
      </c>
      <c r="I5" s="12">
        <v>9</v>
      </c>
      <c r="J5" s="11">
        <v>10</v>
      </c>
      <c r="K5" s="7">
        <v>11</v>
      </c>
    </row>
    <row r="6" spans="1:11" ht="39.75" customHeight="1">
      <c r="A6" s="72">
        <v>1</v>
      </c>
      <c r="B6" s="4" t="s">
        <v>14</v>
      </c>
      <c r="C6" s="4" t="s">
        <v>184</v>
      </c>
      <c r="D6" s="4" t="s">
        <v>13</v>
      </c>
      <c r="E6" s="3" t="s">
        <v>16</v>
      </c>
      <c r="F6" s="25">
        <v>147549</v>
      </c>
      <c r="G6" s="26" t="s">
        <v>21</v>
      </c>
      <c r="H6" s="1" t="s">
        <v>17</v>
      </c>
      <c r="I6" s="93">
        <v>9777054.33</v>
      </c>
      <c r="J6" s="13">
        <v>127460.1</v>
      </c>
      <c r="K6" s="5"/>
    </row>
    <row r="7" spans="1:11" ht="39.75" customHeight="1">
      <c r="A7" s="72">
        <f>+A6+1</f>
        <v>2</v>
      </c>
      <c r="B7" s="4" t="s">
        <v>14</v>
      </c>
      <c r="C7" s="4" t="s">
        <v>15</v>
      </c>
      <c r="D7" s="4" t="s">
        <v>18</v>
      </c>
      <c r="E7" s="3" t="s">
        <v>220</v>
      </c>
      <c r="F7" s="25">
        <v>52584464.01</v>
      </c>
      <c r="G7" s="26" t="s">
        <v>22</v>
      </c>
      <c r="H7" s="1" t="s">
        <v>20</v>
      </c>
      <c r="I7" s="93">
        <v>9581140</v>
      </c>
      <c r="J7" s="13">
        <v>8463340.46</v>
      </c>
      <c r="K7" s="5"/>
    </row>
    <row r="8" spans="1:11" ht="38.25">
      <c r="A8" s="72">
        <f aca="true" t="shared" si="0" ref="A8:A75">+A7+1</f>
        <v>3</v>
      </c>
      <c r="B8" s="4" t="s">
        <v>14</v>
      </c>
      <c r="C8" s="2" t="s">
        <v>19</v>
      </c>
      <c r="D8" s="4" t="s">
        <v>13</v>
      </c>
      <c r="E8" s="3" t="s">
        <v>25</v>
      </c>
      <c r="F8" s="25">
        <v>70617</v>
      </c>
      <c r="G8" s="26" t="s">
        <v>23</v>
      </c>
      <c r="H8" s="1" t="s">
        <v>24</v>
      </c>
      <c r="I8" s="93">
        <v>58941</v>
      </c>
      <c r="J8" s="13">
        <v>21082.2</v>
      </c>
      <c r="K8" s="5"/>
    </row>
    <row r="9" spans="1:11" ht="31.5">
      <c r="A9" s="72">
        <f t="shared" si="0"/>
        <v>4</v>
      </c>
      <c r="B9" s="4" t="s">
        <v>14</v>
      </c>
      <c r="C9" s="74" t="s">
        <v>118</v>
      </c>
      <c r="D9" s="4" t="s">
        <v>162</v>
      </c>
      <c r="E9" s="3"/>
      <c r="F9" s="19"/>
      <c r="G9" s="7" t="s">
        <v>167</v>
      </c>
      <c r="H9" s="18"/>
      <c r="I9" s="93">
        <v>2655</v>
      </c>
      <c r="J9" s="6">
        <v>2301</v>
      </c>
      <c r="K9" s="5"/>
    </row>
    <row r="10" spans="1:11" ht="31.5">
      <c r="A10" s="72">
        <f t="shared" si="0"/>
        <v>5</v>
      </c>
      <c r="B10" s="4" t="s">
        <v>14</v>
      </c>
      <c r="C10" s="74" t="s">
        <v>119</v>
      </c>
      <c r="D10" s="4" t="s">
        <v>13</v>
      </c>
      <c r="E10" s="3"/>
      <c r="F10" s="19"/>
      <c r="G10" s="7" t="s">
        <v>167</v>
      </c>
      <c r="H10" s="18"/>
      <c r="I10" s="93">
        <v>165818</v>
      </c>
      <c r="J10" s="6">
        <v>44100.65</v>
      </c>
      <c r="K10" s="5"/>
    </row>
    <row r="11" spans="1:11" ht="31.5">
      <c r="A11" s="72">
        <f t="shared" si="0"/>
        <v>6</v>
      </c>
      <c r="B11" s="4" t="s">
        <v>14</v>
      </c>
      <c r="C11" s="74" t="s">
        <v>120</v>
      </c>
      <c r="D11" s="4" t="s">
        <v>13</v>
      </c>
      <c r="E11" s="3"/>
      <c r="F11" s="19"/>
      <c r="G11" s="7" t="s">
        <v>167</v>
      </c>
      <c r="H11" s="18"/>
      <c r="I11" s="93">
        <v>2059</v>
      </c>
      <c r="J11" s="6">
        <v>1784.47</v>
      </c>
      <c r="K11" s="5"/>
    </row>
    <row r="12" spans="1:11" ht="31.5">
      <c r="A12" s="72">
        <f t="shared" si="0"/>
        <v>7</v>
      </c>
      <c r="B12" s="4" t="s">
        <v>14</v>
      </c>
      <c r="C12" s="74" t="s">
        <v>125</v>
      </c>
      <c r="D12" s="4" t="s">
        <v>13</v>
      </c>
      <c r="E12" s="3"/>
      <c r="F12" s="19"/>
      <c r="G12" s="7" t="s">
        <v>167</v>
      </c>
      <c r="H12" s="18"/>
      <c r="I12" s="93">
        <v>4494</v>
      </c>
      <c r="J12" s="6">
        <v>3894.8</v>
      </c>
      <c r="K12" s="5"/>
    </row>
    <row r="13" spans="1:11" ht="51">
      <c r="A13" s="72">
        <f t="shared" si="0"/>
        <v>8</v>
      </c>
      <c r="B13" s="4" t="s">
        <v>14</v>
      </c>
      <c r="C13" s="74" t="s">
        <v>221</v>
      </c>
      <c r="D13" s="4" t="s">
        <v>13</v>
      </c>
      <c r="E13" s="3" t="s">
        <v>164</v>
      </c>
      <c r="F13" s="19"/>
      <c r="G13" s="7" t="s">
        <v>163</v>
      </c>
      <c r="H13" s="18">
        <v>74</v>
      </c>
      <c r="I13" s="93">
        <v>704000</v>
      </c>
      <c r="J13" s="6">
        <v>429000</v>
      </c>
      <c r="K13" s="5"/>
    </row>
    <row r="14" spans="1:11" ht="51">
      <c r="A14" s="72">
        <f t="shared" si="0"/>
        <v>9</v>
      </c>
      <c r="B14" s="4" t="s">
        <v>14</v>
      </c>
      <c r="C14" s="74" t="s">
        <v>231</v>
      </c>
      <c r="D14" s="4" t="s">
        <v>13</v>
      </c>
      <c r="E14" s="3" t="s">
        <v>165</v>
      </c>
      <c r="F14" s="19"/>
      <c r="G14" s="7" t="s">
        <v>166</v>
      </c>
      <c r="H14" s="18">
        <v>75.3</v>
      </c>
      <c r="I14" s="93">
        <v>704000</v>
      </c>
      <c r="J14" s="6">
        <v>503000</v>
      </c>
      <c r="K14" s="5"/>
    </row>
    <row r="15" spans="1:11" ht="15.75">
      <c r="A15" s="72">
        <f>+A14+1</f>
        <v>10</v>
      </c>
      <c r="B15" s="4" t="s">
        <v>14</v>
      </c>
      <c r="C15" s="2" t="s">
        <v>192</v>
      </c>
      <c r="D15" s="4" t="s">
        <v>13</v>
      </c>
      <c r="E15" s="3" t="s">
        <v>193</v>
      </c>
      <c r="F15" s="19"/>
      <c r="G15" s="7"/>
      <c r="H15" s="18"/>
      <c r="I15" s="93">
        <v>1</v>
      </c>
      <c r="J15" s="6">
        <v>1</v>
      </c>
      <c r="K15" s="5"/>
    </row>
    <row r="16" spans="1:11" ht="15.75">
      <c r="A16" s="72">
        <f>+A15+1</f>
        <v>11</v>
      </c>
      <c r="B16" s="4" t="s">
        <v>14</v>
      </c>
      <c r="C16" s="2" t="s">
        <v>27</v>
      </c>
      <c r="D16" s="4" t="s">
        <v>261</v>
      </c>
      <c r="E16" s="3"/>
      <c r="F16" s="19"/>
      <c r="G16" s="7"/>
      <c r="H16" s="18"/>
      <c r="I16" s="93">
        <v>88842</v>
      </c>
      <c r="J16" s="6">
        <v>88842</v>
      </c>
      <c r="K16" s="5"/>
    </row>
    <row r="17" spans="1:11" ht="15.75">
      <c r="A17" s="72">
        <f>+A16+1</f>
        <v>12</v>
      </c>
      <c r="B17" s="4" t="s">
        <v>14</v>
      </c>
      <c r="C17" s="2" t="s">
        <v>27</v>
      </c>
      <c r="D17" s="4" t="s">
        <v>262</v>
      </c>
      <c r="E17" s="3"/>
      <c r="F17" s="19"/>
      <c r="G17" s="26" t="s">
        <v>26</v>
      </c>
      <c r="H17" s="18"/>
      <c r="I17" s="93">
        <v>88842</v>
      </c>
      <c r="J17" s="6">
        <v>88842</v>
      </c>
      <c r="K17" s="5"/>
    </row>
    <row r="18" spans="1:11" ht="15.75">
      <c r="A18" s="72">
        <f>+A17+1</f>
        <v>13</v>
      </c>
      <c r="B18" s="4" t="s">
        <v>14</v>
      </c>
      <c r="C18" s="2" t="s">
        <v>27</v>
      </c>
      <c r="D18" s="4" t="s">
        <v>28</v>
      </c>
      <c r="E18" s="3"/>
      <c r="F18" s="25"/>
      <c r="G18" s="26" t="s">
        <v>26</v>
      </c>
      <c r="H18" s="14" t="s">
        <v>121</v>
      </c>
      <c r="I18" s="93">
        <v>75225</v>
      </c>
      <c r="J18" s="5">
        <v>45135.35</v>
      </c>
      <c r="K18" s="5"/>
    </row>
    <row r="19" spans="1:11" ht="15.75">
      <c r="A19" s="72">
        <f t="shared" si="0"/>
        <v>14</v>
      </c>
      <c r="B19" s="4" t="s">
        <v>14</v>
      </c>
      <c r="C19" s="2" t="s">
        <v>27</v>
      </c>
      <c r="D19" s="4" t="s">
        <v>29</v>
      </c>
      <c r="E19" s="3"/>
      <c r="F19" s="25"/>
      <c r="G19" s="26" t="s">
        <v>26</v>
      </c>
      <c r="H19" s="14" t="s">
        <v>121</v>
      </c>
      <c r="I19" s="93">
        <v>75224</v>
      </c>
      <c r="J19" s="5">
        <v>45134</v>
      </c>
      <c r="K19" s="5"/>
    </row>
    <row r="20" spans="1:11" ht="15.75">
      <c r="A20" s="72">
        <f t="shared" si="0"/>
        <v>15</v>
      </c>
      <c r="B20" s="4" t="s">
        <v>14</v>
      </c>
      <c r="C20" s="2" t="s">
        <v>27</v>
      </c>
      <c r="D20" s="4" t="s">
        <v>30</v>
      </c>
      <c r="E20" s="3"/>
      <c r="F20" s="25"/>
      <c r="G20" s="26" t="s">
        <v>26</v>
      </c>
      <c r="H20" s="1" t="s">
        <v>122</v>
      </c>
      <c r="I20" s="93">
        <v>111003</v>
      </c>
      <c r="J20" s="13">
        <v>66601.8</v>
      </c>
      <c r="K20" s="5"/>
    </row>
    <row r="21" spans="1:11" ht="15.75">
      <c r="A21" s="72">
        <f t="shared" si="0"/>
        <v>16</v>
      </c>
      <c r="B21" s="4" t="s">
        <v>14</v>
      </c>
      <c r="C21" s="2" t="s">
        <v>27</v>
      </c>
      <c r="D21" s="4" t="s">
        <v>31</v>
      </c>
      <c r="E21" s="3"/>
      <c r="F21" s="25"/>
      <c r="G21" s="26" t="s">
        <v>26</v>
      </c>
      <c r="H21" s="1" t="s">
        <v>122</v>
      </c>
      <c r="I21" s="93">
        <v>47352</v>
      </c>
      <c r="J21" s="13">
        <v>28411.2</v>
      </c>
      <c r="K21" s="5"/>
    </row>
    <row r="22" spans="1:11" ht="15.75">
      <c r="A22" s="72">
        <f t="shared" si="0"/>
        <v>17</v>
      </c>
      <c r="B22" s="4" t="s">
        <v>14</v>
      </c>
      <c r="C22" s="2" t="s">
        <v>27</v>
      </c>
      <c r="D22" s="4" t="s">
        <v>32</v>
      </c>
      <c r="E22" s="3"/>
      <c r="F22" s="25"/>
      <c r="G22" s="26" t="s">
        <v>26</v>
      </c>
      <c r="H22" s="1" t="s">
        <v>122</v>
      </c>
      <c r="I22" s="93">
        <v>40750</v>
      </c>
      <c r="J22" s="13">
        <v>24450</v>
      </c>
      <c r="K22" s="5"/>
    </row>
    <row r="23" spans="1:11" ht="20.25" customHeight="1">
      <c r="A23" s="72">
        <f t="shared" si="0"/>
        <v>18</v>
      </c>
      <c r="B23" s="4" t="s">
        <v>14</v>
      </c>
      <c r="C23" s="2" t="s">
        <v>27</v>
      </c>
      <c r="D23" s="4" t="s">
        <v>33</v>
      </c>
      <c r="E23" s="3"/>
      <c r="F23" s="25"/>
      <c r="G23" s="26" t="s">
        <v>26</v>
      </c>
      <c r="H23" s="1" t="s">
        <v>122</v>
      </c>
      <c r="I23" s="93">
        <v>40750</v>
      </c>
      <c r="J23" s="6">
        <v>24450</v>
      </c>
      <c r="K23" s="7"/>
    </row>
    <row r="24" spans="1:11" ht="15.75">
      <c r="A24" s="72">
        <f t="shared" si="0"/>
        <v>19</v>
      </c>
      <c r="B24" s="4" t="s">
        <v>14</v>
      </c>
      <c r="C24" s="2" t="s">
        <v>27</v>
      </c>
      <c r="D24" s="4" t="s">
        <v>34</v>
      </c>
      <c r="E24" s="3"/>
      <c r="F24" s="25"/>
      <c r="G24" s="26" t="s">
        <v>26</v>
      </c>
      <c r="H24" s="1" t="s">
        <v>122</v>
      </c>
      <c r="I24" s="93">
        <v>42869</v>
      </c>
      <c r="J24" s="27">
        <v>25721.4</v>
      </c>
      <c r="K24" s="7"/>
    </row>
    <row r="25" spans="1:11" ht="15.75">
      <c r="A25" s="72">
        <f t="shared" si="0"/>
        <v>20</v>
      </c>
      <c r="B25" s="4" t="s">
        <v>14</v>
      </c>
      <c r="C25" s="2" t="s">
        <v>27</v>
      </c>
      <c r="D25" s="4" t="s">
        <v>35</v>
      </c>
      <c r="E25" s="3"/>
      <c r="F25" s="25"/>
      <c r="G25" s="26" t="s">
        <v>26</v>
      </c>
      <c r="H25" s="1" t="s">
        <v>122</v>
      </c>
      <c r="I25" s="93">
        <v>46455</v>
      </c>
      <c r="J25" s="13">
        <v>27873</v>
      </c>
      <c r="K25" s="5"/>
    </row>
    <row r="26" spans="1:11" ht="15.75">
      <c r="A26" s="72">
        <f t="shared" si="0"/>
        <v>21</v>
      </c>
      <c r="B26" s="4" t="s">
        <v>14</v>
      </c>
      <c r="C26" s="2" t="s">
        <v>27</v>
      </c>
      <c r="D26" s="4" t="s">
        <v>36</v>
      </c>
      <c r="E26" s="3"/>
      <c r="F26" s="25"/>
      <c r="G26" s="26" t="s">
        <v>26</v>
      </c>
      <c r="H26" s="1" t="s">
        <v>122</v>
      </c>
      <c r="I26" s="93">
        <v>46455</v>
      </c>
      <c r="J26" s="13">
        <v>27873</v>
      </c>
      <c r="K26" s="5"/>
    </row>
    <row r="27" spans="1:11" ht="20.25" customHeight="1">
      <c r="A27" s="72">
        <f t="shared" si="0"/>
        <v>22</v>
      </c>
      <c r="B27" s="4" t="s">
        <v>14</v>
      </c>
      <c r="C27" s="2" t="s">
        <v>27</v>
      </c>
      <c r="D27" s="4" t="s">
        <v>44</v>
      </c>
      <c r="E27" s="3"/>
      <c r="F27" s="25"/>
      <c r="G27" s="26" t="s">
        <v>26</v>
      </c>
      <c r="H27" s="1" t="s">
        <v>122</v>
      </c>
      <c r="I27" s="93">
        <v>74735.5</v>
      </c>
      <c r="J27" s="13">
        <v>42972.92</v>
      </c>
      <c r="K27" s="5"/>
    </row>
    <row r="28" spans="1:11" ht="18.75" customHeight="1">
      <c r="A28" s="72">
        <f t="shared" si="0"/>
        <v>23</v>
      </c>
      <c r="B28" s="4" t="s">
        <v>14</v>
      </c>
      <c r="C28" s="2" t="s">
        <v>27</v>
      </c>
      <c r="D28" s="4" t="s">
        <v>38</v>
      </c>
      <c r="E28" s="3"/>
      <c r="F28" s="25"/>
      <c r="G28" s="26" t="s">
        <v>26</v>
      </c>
      <c r="H28" s="1" t="s">
        <v>122</v>
      </c>
      <c r="I28" s="93">
        <v>42787.5</v>
      </c>
      <c r="J28" s="13">
        <v>25672.5</v>
      </c>
      <c r="K28" s="5"/>
    </row>
    <row r="29" spans="1:11" ht="18.75" customHeight="1">
      <c r="A29" s="72">
        <f t="shared" si="0"/>
        <v>24</v>
      </c>
      <c r="B29" s="4" t="s">
        <v>14</v>
      </c>
      <c r="C29" s="2" t="s">
        <v>27</v>
      </c>
      <c r="D29" s="4" t="s">
        <v>37</v>
      </c>
      <c r="E29" s="3"/>
      <c r="F29" s="25"/>
      <c r="G29" s="26" t="s">
        <v>26</v>
      </c>
      <c r="H29" s="1" t="s">
        <v>122</v>
      </c>
      <c r="I29" s="93">
        <v>42787.5</v>
      </c>
      <c r="J29" s="13">
        <v>25672.5</v>
      </c>
      <c r="K29" s="5"/>
    </row>
    <row r="30" spans="1:11" ht="18" customHeight="1">
      <c r="A30" s="72">
        <f t="shared" si="0"/>
        <v>25</v>
      </c>
      <c r="B30" s="4" t="s">
        <v>14</v>
      </c>
      <c r="C30" s="2" t="s">
        <v>27</v>
      </c>
      <c r="D30" s="4" t="s">
        <v>39</v>
      </c>
      <c r="E30" s="3"/>
      <c r="F30" s="25"/>
      <c r="G30" s="26" t="s">
        <v>26</v>
      </c>
      <c r="H30" s="1" t="s">
        <v>122</v>
      </c>
      <c r="I30" s="93">
        <v>73594.5</v>
      </c>
      <c r="J30" s="13">
        <v>42316.84</v>
      </c>
      <c r="K30" s="14"/>
    </row>
    <row r="31" spans="1:11" ht="18" customHeight="1">
      <c r="A31" s="72">
        <f t="shared" si="0"/>
        <v>26</v>
      </c>
      <c r="B31" s="4" t="s">
        <v>14</v>
      </c>
      <c r="C31" s="2" t="s">
        <v>27</v>
      </c>
      <c r="D31" s="4" t="s">
        <v>40</v>
      </c>
      <c r="E31" s="3"/>
      <c r="F31" s="25"/>
      <c r="G31" s="26" t="s">
        <v>26</v>
      </c>
      <c r="H31" s="1" t="s">
        <v>122</v>
      </c>
      <c r="I31" s="93">
        <v>73594.5</v>
      </c>
      <c r="J31" s="13">
        <v>42316.84</v>
      </c>
      <c r="K31" s="5"/>
    </row>
    <row r="32" spans="1:11" ht="18.75" customHeight="1">
      <c r="A32" s="72">
        <f t="shared" si="0"/>
        <v>27</v>
      </c>
      <c r="B32" s="4" t="s">
        <v>14</v>
      </c>
      <c r="C32" s="2" t="s">
        <v>27</v>
      </c>
      <c r="D32" s="4" t="s">
        <v>41</v>
      </c>
      <c r="E32" s="3"/>
      <c r="F32" s="25"/>
      <c r="G32" s="26" t="s">
        <v>26</v>
      </c>
      <c r="H32" s="1" t="s">
        <v>122</v>
      </c>
      <c r="I32" s="93">
        <v>74735.5</v>
      </c>
      <c r="J32" s="11">
        <v>41104.52</v>
      </c>
      <c r="K32" s="5"/>
    </row>
    <row r="33" spans="1:11" ht="19.5" customHeight="1">
      <c r="A33" s="72">
        <f t="shared" si="0"/>
        <v>28</v>
      </c>
      <c r="B33" s="4" t="s">
        <v>14</v>
      </c>
      <c r="C33" s="2" t="s">
        <v>27</v>
      </c>
      <c r="D33" s="4" t="s">
        <v>42</v>
      </c>
      <c r="E33" s="3"/>
      <c r="F33" s="25"/>
      <c r="G33" s="26" t="s">
        <v>26</v>
      </c>
      <c r="H33" s="1" t="s">
        <v>122</v>
      </c>
      <c r="I33" s="93">
        <v>74735.5</v>
      </c>
      <c r="J33" s="11">
        <v>41104.53</v>
      </c>
      <c r="K33" s="5"/>
    </row>
    <row r="34" spans="1:11" ht="19.5" customHeight="1">
      <c r="A34" s="72">
        <f>+A33+1</f>
        <v>29</v>
      </c>
      <c r="B34" s="4" t="s">
        <v>14</v>
      </c>
      <c r="C34" s="2" t="s">
        <v>27</v>
      </c>
      <c r="D34" s="4" t="s">
        <v>253</v>
      </c>
      <c r="E34" s="3"/>
      <c r="F34" s="25"/>
      <c r="G34" s="26" t="s">
        <v>185</v>
      </c>
      <c r="H34" s="1">
        <v>82.4</v>
      </c>
      <c r="I34" s="93">
        <v>1000000</v>
      </c>
      <c r="J34" s="11">
        <v>0</v>
      </c>
      <c r="K34" s="5"/>
    </row>
    <row r="35" spans="1:11" ht="20.25" customHeight="1">
      <c r="A35" s="72">
        <f>+A34+1</f>
        <v>30</v>
      </c>
      <c r="B35" s="4" t="s">
        <v>14</v>
      </c>
      <c r="C35" s="2" t="s">
        <v>27</v>
      </c>
      <c r="D35" s="4" t="s">
        <v>43</v>
      </c>
      <c r="E35" s="3"/>
      <c r="F35" s="25"/>
      <c r="G35" s="26" t="s">
        <v>26</v>
      </c>
      <c r="H35" s="1" t="s">
        <v>122</v>
      </c>
      <c r="I35" s="93">
        <v>300539.5</v>
      </c>
      <c r="J35" s="13">
        <v>142756.26</v>
      </c>
      <c r="K35" s="5"/>
    </row>
    <row r="36" spans="1:11" ht="15.75">
      <c r="A36" s="72">
        <f t="shared" si="0"/>
        <v>31</v>
      </c>
      <c r="B36" s="4" t="s">
        <v>14</v>
      </c>
      <c r="C36" s="2" t="s">
        <v>27</v>
      </c>
      <c r="D36" s="4" t="s">
        <v>45</v>
      </c>
      <c r="E36" s="3"/>
      <c r="F36" s="25"/>
      <c r="G36" s="26" t="s">
        <v>26</v>
      </c>
      <c r="H36" s="1" t="s">
        <v>122</v>
      </c>
      <c r="I36" s="93">
        <v>41505</v>
      </c>
      <c r="J36" s="13">
        <v>19714.88</v>
      </c>
      <c r="K36" s="5"/>
    </row>
    <row r="37" spans="1:11" ht="15.75">
      <c r="A37" s="72">
        <f t="shared" si="0"/>
        <v>32</v>
      </c>
      <c r="B37" s="4" t="s">
        <v>14</v>
      </c>
      <c r="C37" s="2" t="s">
        <v>27</v>
      </c>
      <c r="D37" s="4" t="s">
        <v>46</v>
      </c>
      <c r="E37" s="3"/>
      <c r="F37" s="25"/>
      <c r="G37" s="26" t="s">
        <v>26</v>
      </c>
      <c r="H37" s="1" t="s">
        <v>122</v>
      </c>
      <c r="I37" s="93">
        <v>46373.5</v>
      </c>
      <c r="J37" s="13">
        <v>26664.76</v>
      </c>
      <c r="K37" s="5"/>
    </row>
    <row r="38" spans="1:11" ht="15.75">
      <c r="A38" s="72">
        <f t="shared" si="0"/>
        <v>33</v>
      </c>
      <c r="B38" s="4" t="s">
        <v>14</v>
      </c>
      <c r="C38" s="2" t="s">
        <v>27</v>
      </c>
      <c r="D38" s="4" t="s">
        <v>47</v>
      </c>
      <c r="E38" s="3"/>
      <c r="F38" s="25"/>
      <c r="G38" s="26" t="s">
        <v>26</v>
      </c>
      <c r="H38" s="1" t="s">
        <v>122</v>
      </c>
      <c r="I38" s="93">
        <v>46373.5</v>
      </c>
      <c r="J38" s="13">
        <v>26664.76</v>
      </c>
      <c r="K38" s="5"/>
    </row>
    <row r="39" spans="1:11" ht="15.75">
      <c r="A39" s="72">
        <f t="shared" si="0"/>
        <v>34</v>
      </c>
      <c r="B39" s="4" t="s">
        <v>14</v>
      </c>
      <c r="C39" s="2" t="s">
        <v>27</v>
      </c>
      <c r="D39" s="4" t="s">
        <v>48</v>
      </c>
      <c r="E39" s="3"/>
      <c r="F39" s="25"/>
      <c r="G39" s="26" t="s">
        <v>26</v>
      </c>
      <c r="H39" s="1" t="s">
        <v>122</v>
      </c>
      <c r="I39" s="93">
        <v>47351.5</v>
      </c>
      <c r="J39" s="13">
        <v>27227.11</v>
      </c>
      <c r="K39" s="5"/>
    </row>
    <row r="40" spans="1:11" ht="15.75">
      <c r="A40" s="72">
        <f t="shared" si="0"/>
        <v>35</v>
      </c>
      <c r="B40" s="4" t="s">
        <v>14</v>
      </c>
      <c r="C40" s="2" t="s">
        <v>27</v>
      </c>
      <c r="D40" s="4" t="s">
        <v>49</v>
      </c>
      <c r="E40" s="3"/>
      <c r="F40" s="25"/>
      <c r="G40" s="26" t="s">
        <v>26</v>
      </c>
      <c r="H40" s="1" t="s">
        <v>122</v>
      </c>
      <c r="I40" s="94">
        <v>47351.5</v>
      </c>
      <c r="J40" s="15">
        <v>27227.11</v>
      </c>
      <c r="K40" s="5"/>
    </row>
    <row r="41" spans="1:11" ht="15.75">
      <c r="A41" s="72">
        <f t="shared" si="0"/>
        <v>36</v>
      </c>
      <c r="B41" s="4" t="s">
        <v>14</v>
      </c>
      <c r="C41" s="2" t="s">
        <v>27</v>
      </c>
      <c r="D41" s="4" t="s">
        <v>50</v>
      </c>
      <c r="E41" s="3"/>
      <c r="F41" s="25"/>
      <c r="G41" s="26" t="s">
        <v>26</v>
      </c>
      <c r="H41" s="1" t="s">
        <v>122</v>
      </c>
      <c r="I41" s="94">
        <v>55501.5</v>
      </c>
      <c r="J41" s="15">
        <v>27750.75</v>
      </c>
      <c r="K41" s="5"/>
    </row>
    <row r="42" spans="1:11" ht="15.75">
      <c r="A42" s="72">
        <f t="shared" si="0"/>
        <v>37</v>
      </c>
      <c r="B42" s="4" t="s">
        <v>14</v>
      </c>
      <c r="C42" s="2" t="s">
        <v>27</v>
      </c>
      <c r="D42" s="4" t="s">
        <v>51</v>
      </c>
      <c r="E42" s="3"/>
      <c r="F42" s="25"/>
      <c r="G42" s="26" t="s">
        <v>26</v>
      </c>
      <c r="H42" s="1" t="s">
        <v>122</v>
      </c>
      <c r="I42" s="95">
        <v>55501.5</v>
      </c>
      <c r="J42" s="22">
        <v>27750.75</v>
      </c>
      <c r="K42" s="5"/>
    </row>
    <row r="43" spans="1:11" ht="15.75">
      <c r="A43" s="72">
        <f t="shared" si="0"/>
        <v>38</v>
      </c>
      <c r="B43" s="4" t="s">
        <v>14</v>
      </c>
      <c r="C43" s="2" t="s">
        <v>27</v>
      </c>
      <c r="D43" s="4" t="s">
        <v>52</v>
      </c>
      <c r="E43" s="3"/>
      <c r="F43" s="25"/>
      <c r="G43" s="26" t="s">
        <v>26</v>
      </c>
      <c r="H43" s="1" t="s">
        <v>122</v>
      </c>
      <c r="I43" s="94">
        <v>102038</v>
      </c>
      <c r="J43" s="21">
        <v>51019</v>
      </c>
      <c r="K43" s="5"/>
    </row>
    <row r="44" spans="1:11" ht="15.75">
      <c r="A44" s="72">
        <f t="shared" si="0"/>
        <v>39</v>
      </c>
      <c r="B44" s="4" t="s">
        <v>14</v>
      </c>
      <c r="C44" s="2" t="s">
        <v>27</v>
      </c>
      <c r="D44" s="4" t="s">
        <v>53</v>
      </c>
      <c r="E44" s="3"/>
      <c r="F44" s="25"/>
      <c r="G44" s="26" t="s">
        <v>26</v>
      </c>
      <c r="H44" s="1" t="s">
        <v>122</v>
      </c>
      <c r="I44" s="94">
        <v>47677.65</v>
      </c>
      <c r="J44" s="15">
        <v>25030.69</v>
      </c>
      <c r="K44" s="5"/>
    </row>
    <row r="45" spans="1:11" ht="15.75">
      <c r="A45" s="72">
        <f t="shared" si="0"/>
        <v>40</v>
      </c>
      <c r="B45" s="4" t="s">
        <v>14</v>
      </c>
      <c r="C45" s="2" t="s">
        <v>27</v>
      </c>
      <c r="D45" s="4" t="s">
        <v>54</v>
      </c>
      <c r="E45" s="3"/>
      <c r="F45" s="25"/>
      <c r="G45" s="26" t="s">
        <v>26</v>
      </c>
      <c r="H45" s="1" t="s">
        <v>122</v>
      </c>
      <c r="I45" s="94">
        <v>47677.5</v>
      </c>
      <c r="J45" s="16">
        <v>25030.69</v>
      </c>
      <c r="K45" s="5"/>
    </row>
    <row r="46" spans="1:11" ht="15.75">
      <c r="A46" s="72">
        <f t="shared" si="0"/>
        <v>41</v>
      </c>
      <c r="B46" s="4" t="s">
        <v>14</v>
      </c>
      <c r="C46" s="2" t="s">
        <v>27</v>
      </c>
      <c r="D46" s="4" t="s">
        <v>55</v>
      </c>
      <c r="E46" s="3"/>
      <c r="F46" s="25"/>
      <c r="G46" s="26" t="s">
        <v>26</v>
      </c>
      <c r="H46" s="1" t="s">
        <v>122</v>
      </c>
      <c r="I46" s="96">
        <v>51019</v>
      </c>
      <c r="J46" s="21">
        <v>26784.97</v>
      </c>
      <c r="K46" s="5"/>
    </row>
    <row r="47" spans="1:11" ht="15.75">
      <c r="A47" s="72">
        <f t="shared" si="0"/>
        <v>42</v>
      </c>
      <c r="B47" s="4" t="s">
        <v>14</v>
      </c>
      <c r="C47" s="2" t="s">
        <v>27</v>
      </c>
      <c r="D47" s="4" t="s">
        <v>56</v>
      </c>
      <c r="E47" s="3"/>
      <c r="F47" s="25"/>
      <c r="G47" s="26" t="s">
        <v>26</v>
      </c>
      <c r="H47" s="1" t="s">
        <v>122</v>
      </c>
      <c r="I47" s="94">
        <v>51019</v>
      </c>
      <c r="J47" s="15">
        <v>26784.98</v>
      </c>
      <c r="K47" s="5"/>
    </row>
    <row r="48" spans="1:11" ht="15.75">
      <c r="A48" s="72">
        <f t="shared" si="0"/>
        <v>43</v>
      </c>
      <c r="B48" s="4" t="s">
        <v>14</v>
      </c>
      <c r="C48" s="2" t="s">
        <v>27</v>
      </c>
      <c r="D48" s="4" t="s">
        <v>57</v>
      </c>
      <c r="E48" s="3"/>
      <c r="F48" s="25"/>
      <c r="G48" s="26" t="s">
        <v>26</v>
      </c>
      <c r="H48" s="1" t="s">
        <v>122</v>
      </c>
      <c r="I48" s="94">
        <v>96496</v>
      </c>
      <c r="J48" s="16">
        <v>50660.4</v>
      </c>
      <c r="K48" s="5"/>
    </row>
    <row r="49" spans="1:11" ht="15.75">
      <c r="A49" s="72">
        <f t="shared" si="0"/>
        <v>44</v>
      </c>
      <c r="B49" s="4" t="s">
        <v>14</v>
      </c>
      <c r="C49" s="2" t="s">
        <v>27</v>
      </c>
      <c r="D49" s="4" t="s">
        <v>58</v>
      </c>
      <c r="E49" s="3"/>
      <c r="F49" s="25"/>
      <c r="G49" s="26" t="s">
        <v>26</v>
      </c>
      <c r="H49" s="1" t="s">
        <v>122</v>
      </c>
      <c r="I49" s="94">
        <v>74735</v>
      </c>
      <c r="J49" s="15">
        <v>37367.5</v>
      </c>
      <c r="K49" s="5"/>
    </row>
    <row r="50" spans="1:11" ht="15.75">
      <c r="A50" s="72">
        <f t="shared" si="0"/>
        <v>45</v>
      </c>
      <c r="B50" s="4" t="s">
        <v>14</v>
      </c>
      <c r="C50" s="2" t="s">
        <v>27</v>
      </c>
      <c r="D50" s="4" t="s">
        <v>59</v>
      </c>
      <c r="E50" s="3"/>
      <c r="F50" s="25"/>
      <c r="G50" s="26" t="s">
        <v>26</v>
      </c>
      <c r="H50" s="1" t="s">
        <v>122</v>
      </c>
      <c r="I50" s="97">
        <v>74735.5</v>
      </c>
      <c r="J50" s="15">
        <v>37367.75</v>
      </c>
      <c r="K50" s="5"/>
    </row>
    <row r="51" spans="1:11" ht="15.75">
      <c r="A51" s="72">
        <f t="shared" si="0"/>
        <v>46</v>
      </c>
      <c r="B51" s="4" t="s">
        <v>14</v>
      </c>
      <c r="C51" s="2" t="s">
        <v>27</v>
      </c>
      <c r="D51" s="4" t="s">
        <v>60</v>
      </c>
      <c r="E51" s="3"/>
      <c r="F51" s="25"/>
      <c r="G51" s="26" t="s">
        <v>26</v>
      </c>
      <c r="H51" s="1" t="s">
        <v>122</v>
      </c>
      <c r="I51" s="94">
        <v>74735.5</v>
      </c>
      <c r="J51" s="16">
        <v>37367.75</v>
      </c>
      <c r="K51" s="5"/>
    </row>
    <row r="52" spans="1:11" ht="15.75">
      <c r="A52" s="72">
        <f t="shared" si="0"/>
        <v>47</v>
      </c>
      <c r="B52" s="4" t="s">
        <v>14</v>
      </c>
      <c r="C52" s="2" t="s">
        <v>27</v>
      </c>
      <c r="D52" s="4" t="s">
        <v>61</v>
      </c>
      <c r="E52" s="3"/>
      <c r="F52" s="25"/>
      <c r="G52" s="26" t="s">
        <v>26</v>
      </c>
      <c r="H52" s="1" t="s">
        <v>122</v>
      </c>
      <c r="I52" s="94">
        <v>74735</v>
      </c>
      <c r="J52" s="16">
        <v>37367.5</v>
      </c>
      <c r="K52" s="5"/>
    </row>
    <row r="53" spans="1:11" ht="19.5" customHeight="1">
      <c r="A53" s="72">
        <f t="shared" si="0"/>
        <v>48</v>
      </c>
      <c r="B53" s="4" t="s">
        <v>14</v>
      </c>
      <c r="C53" s="2" t="s">
        <v>27</v>
      </c>
      <c r="D53" s="4" t="s">
        <v>62</v>
      </c>
      <c r="E53" s="3"/>
      <c r="F53" s="25"/>
      <c r="G53" s="26" t="s">
        <v>26</v>
      </c>
      <c r="H53" s="1" t="s">
        <v>122</v>
      </c>
      <c r="I53" s="94">
        <v>41565</v>
      </c>
      <c r="J53" s="16">
        <v>23899.87</v>
      </c>
      <c r="K53" s="5"/>
    </row>
    <row r="54" spans="1:11" ht="19.5" customHeight="1">
      <c r="A54" s="72">
        <f t="shared" si="0"/>
        <v>49</v>
      </c>
      <c r="B54" s="4" t="s">
        <v>14</v>
      </c>
      <c r="C54" s="2" t="s">
        <v>27</v>
      </c>
      <c r="D54" s="4" t="s">
        <v>63</v>
      </c>
      <c r="E54" s="3"/>
      <c r="F54" s="25"/>
      <c r="G54" s="26" t="s">
        <v>26</v>
      </c>
      <c r="H54" s="1" t="s">
        <v>122</v>
      </c>
      <c r="I54" s="94">
        <v>41565</v>
      </c>
      <c r="J54" s="16">
        <v>23899.88</v>
      </c>
      <c r="K54" s="5"/>
    </row>
    <row r="55" spans="1:11" ht="19.5" customHeight="1">
      <c r="A55" s="72">
        <f t="shared" si="0"/>
        <v>50</v>
      </c>
      <c r="B55" s="4" t="s">
        <v>14</v>
      </c>
      <c r="C55" s="2" t="s">
        <v>27</v>
      </c>
      <c r="D55" s="4" t="s">
        <v>64</v>
      </c>
      <c r="E55" s="3"/>
      <c r="F55" s="25"/>
      <c r="G55" s="26" t="s">
        <v>26</v>
      </c>
      <c r="H55" s="1" t="s">
        <v>122</v>
      </c>
      <c r="I55" s="94">
        <v>47351.5</v>
      </c>
      <c r="J55" s="16">
        <v>27227.11</v>
      </c>
      <c r="K55" s="5"/>
    </row>
    <row r="56" spans="1:11" ht="19.5" customHeight="1">
      <c r="A56" s="72">
        <f t="shared" si="0"/>
        <v>51</v>
      </c>
      <c r="B56" s="4" t="s">
        <v>14</v>
      </c>
      <c r="C56" s="2" t="s">
        <v>27</v>
      </c>
      <c r="D56" s="4" t="s">
        <v>65</v>
      </c>
      <c r="E56" s="3"/>
      <c r="F56" s="25"/>
      <c r="G56" s="26" t="s">
        <v>26</v>
      </c>
      <c r="H56" s="1" t="s">
        <v>122</v>
      </c>
      <c r="I56" s="94">
        <v>47351.5</v>
      </c>
      <c r="J56" s="16">
        <v>27227.12</v>
      </c>
      <c r="K56" s="5"/>
    </row>
    <row r="57" spans="1:11" ht="19.5" customHeight="1">
      <c r="A57" s="72">
        <f t="shared" si="0"/>
        <v>52</v>
      </c>
      <c r="B57" s="4" t="s">
        <v>14</v>
      </c>
      <c r="C57" s="2" t="s">
        <v>27</v>
      </c>
      <c r="D57" s="4" t="s">
        <v>66</v>
      </c>
      <c r="E57" s="3"/>
      <c r="F57" s="25"/>
      <c r="G57" s="26" t="s">
        <v>26</v>
      </c>
      <c r="H57" s="1" t="s">
        <v>122</v>
      </c>
      <c r="I57" s="94">
        <v>42869</v>
      </c>
      <c r="J57" s="16">
        <v>24649.67</v>
      </c>
      <c r="K57" s="5"/>
    </row>
    <row r="58" spans="1:11" ht="19.5" customHeight="1">
      <c r="A58" s="72">
        <f t="shared" si="0"/>
        <v>53</v>
      </c>
      <c r="B58" s="4" t="s">
        <v>14</v>
      </c>
      <c r="C58" s="2" t="s">
        <v>27</v>
      </c>
      <c r="D58" s="4" t="s">
        <v>67</v>
      </c>
      <c r="E58" s="3"/>
      <c r="F58" s="25"/>
      <c r="G58" s="26" t="s">
        <v>26</v>
      </c>
      <c r="H58" s="1" t="s">
        <v>122</v>
      </c>
      <c r="I58" s="94">
        <v>42869</v>
      </c>
      <c r="J58" s="16">
        <v>24649.68</v>
      </c>
      <c r="K58" s="5"/>
    </row>
    <row r="59" spans="1:11" ht="19.5" customHeight="1">
      <c r="A59" s="72">
        <f t="shared" si="0"/>
        <v>54</v>
      </c>
      <c r="B59" s="4" t="s">
        <v>14</v>
      </c>
      <c r="C59" s="2" t="s">
        <v>27</v>
      </c>
      <c r="D59" s="4" t="s">
        <v>68</v>
      </c>
      <c r="E59" s="3"/>
      <c r="F59" s="25"/>
      <c r="G59" s="26" t="s">
        <v>26</v>
      </c>
      <c r="H59" s="1" t="s">
        <v>122</v>
      </c>
      <c r="I59" s="94">
        <v>42869</v>
      </c>
      <c r="J59" s="16">
        <v>24649.67</v>
      </c>
      <c r="K59" s="5"/>
    </row>
    <row r="60" spans="1:11" ht="19.5" customHeight="1">
      <c r="A60" s="72">
        <f t="shared" si="0"/>
        <v>55</v>
      </c>
      <c r="B60" s="4" t="s">
        <v>14</v>
      </c>
      <c r="C60" s="2" t="s">
        <v>27</v>
      </c>
      <c r="D60" s="4" t="s">
        <v>69</v>
      </c>
      <c r="E60" s="3"/>
      <c r="F60" s="25"/>
      <c r="G60" s="26" t="s">
        <v>26</v>
      </c>
      <c r="H60" s="1" t="s">
        <v>122</v>
      </c>
      <c r="I60" s="94">
        <v>42869</v>
      </c>
      <c r="J60" s="16">
        <v>24649.68</v>
      </c>
      <c r="K60" s="5"/>
    </row>
    <row r="61" spans="1:11" ht="19.5" customHeight="1">
      <c r="A61" s="72">
        <f t="shared" si="0"/>
        <v>56</v>
      </c>
      <c r="B61" s="4" t="s">
        <v>14</v>
      </c>
      <c r="C61" s="2" t="s">
        <v>27</v>
      </c>
      <c r="D61" s="4" t="s">
        <v>70</v>
      </c>
      <c r="E61" s="3"/>
      <c r="F61" s="25"/>
      <c r="G61" s="26" t="s">
        <v>26</v>
      </c>
      <c r="H61" s="1" t="s">
        <v>122</v>
      </c>
      <c r="I61" s="94">
        <v>42869</v>
      </c>
      <c r="J61" s="16">
        <v>24649.67</v>
      </c>
      <c r="K61" s="5"/>
    </row>
    <row r="62" spans="1:11" ht="19.5" customHeight="1">
      <c r="A62" s="72">
        <f t="shared" si="0"/>
        <v>57</v>
      </c>
      <c r="B62" s="4" t="s">
        <v>14</v>
      </c>
      <c r="C62" s="2" t="s">
        <v>27</v>
      </c>
      <c r="D62" s="4" t="s">
        <v>71</v>
      </c>
      <c r="E62" s="3"/>
      <c r="F62" s="25"/>
      <c r="G62" s="26" t="s">
        <v>26</v>
      </c>
      <c r="H62" s="1" t="s">
        <v>122</v>
      </c>
      <c r="I62" s="94">
        <v>42869</v>
      </c>
      <c r="J62" s="15">
        <v>24649.68</v>
      </c>
      <c r="K62" s="5"/>
    </row>
    <row r="63" spans="1:11" ht="19.5" customHeight="1">
      <c r="A63" s="72">
        <f t="shared" si="0"/>
        <v>58</v>
      </c>
      <c r="B63" s="4" t="s">
        <v>14</v>
      </c>
      <c r="C63" s="2" t="s">
        <v>27</v>
      </c>
      <c r="D63" s="4" t="s">
        <v>72</v>
      </c>
      <c r="E63" s="3"/>
      <c r="F63" s="25"/>
      <c r="G63" s="26" t="s">
        <v>26</v>
      </c>
      <c r="H63" s="1" t="s">
        <v>122</v>
      </c>
      <c r="I63" s="94">
        <v>48900</v>
      </c>
      <c r="J63" s="16">
        <v>26895</v>
      </c>
      <c r="K63" s="5"/>
    </row>
    <row r="64" spans="1:11" ht="19.5" customHeight="1">
      <c r="A64" s="72">
        <f t="shared" si="0"/>
        <v>59</v>
      </c>
      <c r="B64" s="4" t="s">
        <v>14</v>
      </c>
      <c r="C64" s="2" t="s">
        <v>27</v>
      </c>
      <c r="D64" s="4" t="s">
        <v>73</v>
      </c>
      <c r="E64" s="3"/>
      <c r="F64" s="25"/>
      <c r="G64" s="26" t="s">
        <v>26</v>
      </c>
      <c r="H64" s="1" t="s">
        <v>122</v>
      </c>
      <c r="I64" s="94">
        <v>48900</v>
      </c>
      <c r="J64" s="16">
        <v>26895</v>
      </c>
      <c r="K64" s="5"/>
    </row>
    <row r="65" spans="1:11" ht="19.5" customHeight="1">
      <c r="A65" s="72">
        <f t="shared" si="0"/>
        <v>60</v>
      </c>
      <c r="B65" s="4" t="s">
        <v>14</v>
      </c>
      <c r="C65" s="2" t="s">
        <v>27</v>
      </c>
      <c r="D65" s="4" t="s">
        <v>74</v>
      </c>
      <c r="E65" s="3"/>
      <c r="F65" s="25"/>
      <c r="G65" s="26" t="s">
        <v>26</v>
      </c>
      <c r="H65" s="1" t="s">
        <v>122</v>
      </c>
      <c r="I65" s="94">
        <v>55501.5</v>
      </c>
      <c r="J65" s="15">
        <v>30525.82</v>
      </c>
      <c r="K65" s="5"/>
    </row>
    <row r="66" spans="1:11" ht="19.5" customHeight="1">
      <c r="A66" s="72">
        <f t="shared" si="0"/>
        <v>61</v>
      </c>
      <c r="B66" s="4" t="s">
        <v>14</v>
      </c>
      <c r="C66" s="2" t="s">
        <v>27</v>
      </c>
      <c r="D66" s="4" t="s">
        <v>75</v>
      </c>
      <c r="E66" s="3"/>
      <c r="F66" s="25"/>
      <c r="G66" s="26" t="s">
        <v>26</v>
      </c>
      <c r="H66" s="1" t="s">
        <v>122</v>
      </c>
      <c r="I66" s="94">
        <v>55501.5</v>
      </c>
      <c r="J66" s="16">
        <v>30525.83</v>
      </c>
      <c r="K66" s="5"/>
    </row>
    <row r="67" spans="1:11" ht="19.5" customHeight="1">
      <c r="A67" s="72">
        <f t="shared" si="0"/>
        <v>62</v>
      </c>
      <c r="B67" s="4" t="s">
        <v>14</v>
      </c>
      <c r="C67" s="2" t="s">
        <v>27</v>
      </c>
      <c r="D67" s="4" t="s">
        <v>76</v>
      </c>
      <c r="E67" s="3"/>
      <c r="F67" s="25"/>
      <c r="G67" s="26" t="s">
        <v>26</v>
      </c>
      <c r="H67" s="1" t="s">
        <v>123</v>
      </c>
      <c r="I67" s="94">
        <v>67414</v>
      </c>
      <c r="J67" s="16">
        <v>42133.75</v>
      </c>
      <c r="K67" s="5"/>
    </row>
    <row r="68" spans="1:11" ht="19.5" customHeight="1">
      <c r="A68" s="72">
        <f t="shared" si="0"/>
        <v>63</v>
      </c>
      <c r="B68" s="4" t="s">
        <v>14</v>
      </c>
      <c r="C68" s="2" t="s">
        <v>27</v>
      </c>
      <c r="D68" s="4" t="s">
        <v>77</v>
      </c>
      <c r="E68" s="3"/>
      <c r="F68" s="25"/>
      <c r="G68" s="26" t="s">
        <v>26</v>
      </c>
      <c r="H68" s="1" t="s">
        <v>123</v>
      </c>
      <c r="I68" s="93">
        <v>33707</v>
      </c>
      <c r="J68" s="6">
        <v>21066.88</v>
      </c>
      <c r="K68" s="7"/>
    </row>
    <row r="69" spans="1:11" ht="19.5" customHeight="1">
      <c r="A69" s="72">
        <f t="shared" si="0"/>
        <v>64</v>
      </c>
      <c r="B69" s="4" t="s">
        <v>14</v>
      </c>
      <c r="C69" s="2" t="s">
        <v>27</v>
      </c>
      <c r="D69" s="4" t="s">
        <v>78</v>
      </c>
      <c r="E69" s="3"/>
      <c r="F69" s="25"/>
      <c r="G69" s="26" t="s">
        <v>26</v>
      </c>
      <c r="H69" s="1" t="s">
        <v>123</v>
      </c>
      <c r="I69" s="93">
        <v>33707</v>
      </c>
      <c r="J69" s="13">
        <v>21066.88</v>
      </c>
      <c r="K69" s="5"/>
    </row>
    <row r="70" spans="1:11" ht="19.5" customHeight="1">
      <c r="A70" s="72">
        <f t="shared" si="0"/>
        <v>65</v>
      </c>
      <c r="B70" s="4" t="s">
        <v>14</v>
      </c>
      <c r="C70" s="2" t="s">
        <v>27</v>
      </c>
      <c r="D70" s="4" t="s">
        <v>79</v>
      </c>
      <c r="E70" s="3"/>
      <c r="F70" s="25"/>
      <c r="G70" s="26" t="s">
        <v>26</v>
      </c>
      <c r="H70" s="1" t="s">
        <v>123</v>
      </c>
      <c r="I70" s="93">
        <v>44572.5</v>
      </c>
      <c r="J70" s="13">
        <v>27857.81</v>
      </c>
      <c r="K70" s="5"/>
    </row>
    <row r="71" spans="1:11" ht="19.5" customHeight="1">
      <c r="A71" s="72">
        <f t="shared" si="0"/>
        <v>66</v>
      </c>
      <c r="B71" s="4" t="s">
        <v>14</v>
      </c>
      <c r="C71" s="2" t="s">
        <v>27</v>
      </c>
      <c r="D71" s="4" t="s">
        <v>80</v>
      </c>
      <c r="E71" s="3"/>
      <c r="F71" s="25"/>
      <c r="G71" s="26" t="s">
        <v>26</v>
      </c>
      <c r="H71" s="1" t="s">
        <v>123</v>
      </c>
      <c r="I71" s="93">
        <v>44572.5</v>
      </c>
      <c r="J71" s="13">
        <v>27857.81</v>
      </c>
      <c r="K71" s="5"/>
    </row>
    <row r="72" spans="1:11" ht="19.5" customHeight="1">
      <c r="A72" s="72">
        <f t="shared" si="0"/>
        <v>67</v>
      </c>
      <c r="B72" s="4" t="s">
        <v>14</v>
      </c>
      <c r="C72" s="2" t="s">
        <v>27</v>
      </c>
      <c r="D72" s="4" t="s">
        <v>81</v>
      </c>
      <c r="E72" s="3"/>
      <c r="F72" s="25"/>
      <c r="G72" s="26" t="s">
        <v>26</v>
      </c>
      <c r="H72" s="1" t="s">
        <v>123</v>
      </c>
      <c r="I72" s="93">
        <v>123701</v>
      </c>
      <c r="J72" s="13">
        <v>64943.03</v>
      </c>
      <c r="K72" s="5"/>
    </row>
    <row r="73" spans="1:11" ht="19.5" customHeight="1">
      <c r="A73" s="72">
        <f t="shared" si="0"/>
        <v>68</v>
      </c>
      <c r="B73" s="4" t="s">
        <v>14</v>
      </c>
      <c r="C73" s="2" t="s">
        <v>27</v>
      </c>
      <c r="D73" s="4" t="s">
        <v>82</v>
      </c>
      <c r="E73" s="3"/>
      <c r="F73" s="25"/>
      <c r="G73" s="26" t="s">
        <v>26</v>
      </c>
      <c r="H73" s="1" t="s">
        <v>124</v>
      </c>
      <c r="I73" s="93">
        <v>32980</v>
      </c>
      <c r="J73" s="13">
        <v>20612.5</v>
      </c>
      <c r="K73" s="5"/>
    </row>
    <row r="74" spans="1:11" ht="19.5" customHeight="1">
      <c r="A74" s="72">
        <f t="shared" si="0"/>
        <v>69</v>
      </c>
      <c r="B74" s="4" t="s">
        <v>14</v>
      </c>
      <c r="C74" s="2" t="s">
        <v>27</v>
      </c>
      <c r="D74" s="4" t="s">
        <v>83</v>
      </c>
      <c r="E74" s="3"/>
      <c r="F74" s="25"/>
      <c r="G74" s="26" t="s">
        <v>26</v>
      </c>
      <c r="H74" s="1" t="s">
        <v>124</v>
      </c>
      <c r="I74" s="93">
        <v>32980</v>
      </c>
      <c r="J74" s="13">
        <v>20612.5</v>
      </c>
      <c r="K74" s="5"/>
    </row>
    <row r="75" spans="1:11" ht="19.5" customHeight="1">
      <c r="A75" s="72">
        <f t="shared" si="0"/>
        <v>70</v>
      </c>
      <c r="B75" s="4" t="s">
        <v>14</v>
      </c>
      <c r="C75" s="2" t="s">
        <v>27</v>
      </c>
      <c r="D75" s="4" t="s">
        <v>168</v>
      </c>
      <c r="E75" s="3"/>
      <c r="F75" s="25"/>
      <c r="G75" s="26" t="s">
        <v>191</v>
      </c>
      <c r="H75" s="1">
        <v>66.7</v>
      </c>
      <c r="I75" s="93">
        <v>2556000</v>
      </c>
      <c r="J75" s="13">
        <v>0</v>
      </c>
      <c r="K75" s="5"/>
    </row>
    <row r="76" spans="1:11" ht="19.5" customHeight="1">
      <c r="A76" s="72">
        <f aca="true" t="shared" si="1" ref="A76:A135">+A75+1</f>
        <v>71</v>
      </c>
      <c r="B76" s="4" t="s">
        <v>14</v>
      </c>
      <c r="C76" s="2" t="s">
        <v>27</v>
      </c>
      <c r="D76" s="4" t="s">
        <v>169</v>
      </c>
      <c r="E76" s="3"/>
      <c r="F76" s="25"/>
      <c r="G76" s="26" t="s">
        <v>191</v>
      </c>
      <c r="H76" s="1">
        <v>66.7</v>
      </c>
      <c r="I76" s="93">
        <v>2556000</v>
      </c>
      <c r="J76" s="13">
        <v>0</v>
      </c>
      <c r="K76" s="5"/>
    </row>
    <row r="77" spans="1:11" ht="19.5" customHeight="1">
      <c r="A77" s="72">
        <f t="shared" si="1"/>
        <v>72</v>
      </c>
      <c r="B77" s="4" t="s">
        <v>14</v>
      </c>
      <c r="C77" s="2" t="s">
        <v>27</v>
      </c>
      <c r="D77" s="4" t="s">
        <v>170</v>
      </c>
      <c r="E77" s="3"/>
      <c r="F77" s="25"/>
      <c r="G77" s="26" t="s">
        <v>191</v>
      </c>
      <c r="H77" s="1">
        <v>66.7</v>
      </c>
      <c r="I77" s="93">
        <v>2556000</v>
      </c>
      <c r="J77" s="13">
        <v>0</v>
      </c>
      <c r="K77" s="5"/>
    </row>
    <row r="78" spans="1:11" ht="19.5" customHeight="1">
      <c r="A78" s="72">
        <f t="shared" si="1"/>
        <v>73</v>
      </c>
      <c r="B78" s="4" t="s">
        <v>14</v>
      </c>
      <c r="C78" s="2" t="s">
        <v>27</v>
      </c>
      <c r="D78" s="4" t="s">
        <v>171</v>
      </c>
      <c r="E78" s="3"/>
      <c r="F78" s="25"/>
      <c r="G78" s="26" t="s">
        <v>191</v>
      </c>
      <c r="H78" s="1">
        <v>66.2</v>
      </c>
      <c r="I78" s="93">
        <v>2556000</v>
      </c>
      <c r="J78" s="13">
        <v>0</v>
      </c>
      <c r="K78" s="5"/>
    </row>
    <row r="79" spans="1:11" ht="19.5" customHeight="1">
      <c r="A79" s="72">
        <f t="shared" si="1"/>
        <v>74</v>
      </c>
      <c r="B79" s="4" t="s">
        <v>14</v>
      </c>
      <c r="C79" s="2" t="s">
        <v>27</v>
      </c>
      <c r="D79" s="4" t="s">
        <v>172</v>
      </c>
      <c r="E79" s="3"/>
      <c r="F79" s="25"/>
      <c r="G79" s="26" t="s">
        <v>191</v>
      </c>
      <c r="H79" s="1">
        <v>66.7</v>
      </c>
      <c r="I79" s="93">
        <v>2556000</v>
      </c>
      <c r="J79" s="13">
        <v>0</v>
      </c>
      <c r="K79" s="5"/>
    </row>
    <row r="80" spans="1:11" ht="19.5" customHeight="1">
      <c r="A80" s="72">
        <f t="shared" si="1"/>
        <v>75</v>
      </c>
      <c r="B80" s="4" t="s">
        <v>14</v>
      </c>
      <c r="C80" s="2" t="s">
        <v>27</v>
      </c>
      <c r="D80" s="4" t="s">
        <v>173</v>
      </c>
      <c r="E80" s="3"/>
      <c r="F80" s="25"/>
      <c r="G80" s="26" t="s">
        <v>191</v>
      </c>
      <c r="H80" s="1">
        <v>66.7</v>
      </c>
      <c r="I80" s="93">
        <v>2556000</v>
      </c>
      <c r="J80" s="13">
        <v>0</v>
      </c>
      <c r="K80" s="5"/>
    </row>
    <row r="81" spans="1:11" ht="19.5" customHeight="1">
      <c r="A81" s="72">
        <f t="shared" si="1"/>
        <v>76</v>
      </c>
      <c r="B81" s="4" t="s">
        <v>14</v>
      </c>
      <c r="C81" s="2" t="s">
        <v>27</v>
      </c>
      <c r="D81" s="4" t="s">
        <v>174</v>
      </c>
      <c r="E81" s="3"/>
      <c r="F81" s="25"/>
      <c r="G81" s="26" t="s">
        <v>191</v>
      </c>
      <c r="H81" s="1">
        <v>66.7</v>
      </c>
      <c r="I81" s="93">
        <v>2556000</v>
      </c>
      <c r="J81" s="13">
        <v>0</v>
      </c>
      <c r="K81" s="5"/>
    </row>
    <row r="82" spans="1:11" ht="19.5" customHeight="1">
      <c r="A82" s="72">
        <f t="shared" si="1"/>
        <v>77</v>
      </c>
      <c r="B82" s="4" t="s">
        <v>14</v>
      </c>
      <c r="C82" s="2" t="s">
        <v>27</v>
      </c>
      <c r="D82" s="4" t="s">
        <v>175</v>
      </c>
      <c r="E82" s="3"/>
      <c r="F82" s="25"/>
      <c r="G82" s="26" t="s">
        <v>191</v>
      </c>
      <c r="H82" s="1">
        <v>66.7</v>
      </c>
      <c r="I82" s="93">
        <v>2556000</v>
      </c>
      <c r="J82" s="13">
        <v>0</v>
      </c>
      <c r="K82" s="5"/>
    </row>
    <row r="83" spans="1:11" ht="19.5" customHeight="1">
      <c r="A83" s="72">
        <f t="shared" si="1"/>
        <v>78</v>
      </c>
      <c r="B83" s="4" t="s">
        <v>14</v>
      </c>
      <c r="C83" s="2" t="s">
        <v>27</v>
      </c>
      <c r="D83" s="4" t="s">
        <v>176</v>
      </c>
      <c r="E83" s="3"/>
      <c r="F83" s="25"/>
      <c r="G83" s="26" t="s">
        <v>191</v>
      </c>
      <c r="H83" s="1">
        <v>66.7</v>
      </c>
      <c r="I83" s="93">
        <v>2556000</v>
      </c>
      <c r="J83" s="13">
        <v>0</v>
      </c>
      <c r="K83" s="5"/>
    </row>
    <row r="84" spans="1:11" ht="19.5" customHeight="1">
      <c r="A84" s="72">
        <f t="shared" si="1"/>
        <v>79</v>
      </c>
      <c r="B84" s="4" t="s">
        <v>14</v>
      </c>
      <c r="C84" s="2" t="s">
        <v>27</v>
      </c>
      <c r="D84" s="4" t="s">
        <v>177</v>
      </c>
      <c r="E84" s="3"/>
      <c r="F84" s="25"/>
      <c r="G84" s="26" t="s">
        <v>191</v>
      </c>
      <c r="H84" s="1">
        <v>66.7</v>
      </c>
      <c r="I84" s="93">
        <v>2556000</v>
      </c>
      <c r="J84" s="13">
        <v>0</v>
      </c>
      <c r="K84" s="5"/>
    </row>
    <row r="85" spans="1:11" ht="19.5" customHeight="1">
      <c r="A85" s="72">
        <f t="shared" si="1"/>
        <v>80</v>
      </c>
      <c r="B85" s="4" t="s">
        <v>14</v>
      </c>
      <c r="C85" s="2" t="s">
        <v>27</v>
      </c>
      <c r="D85" s="4" t="s">
        <v>178</v>
      </c>
      <c r="E85" s="3"/>
      <c r="F85" s="25"/>
      <c r="G85" s="26" t="s">
        <v>191</v>
      </c>
      <c r="H85" s="1">
        <v>66.2</v>
      </c>
      <c r="I85" s="93">
        <v>2556000</v>
      </c>
      <c r="J85" s="13">
        <v>0</v>
      </c>
      <c r="K85" s="5"/>
    </row>
    <row r="86" spans="1:11" ht="19.5" customHeight="1">
      <c r="A86" s="72">
        <f t="shared" si="1"/>
        <v>81</v>
      </c>
      <c r="B86" s="4" t="s">
        <v>14</v>
      </c>
      <c r="C86" s="2" t="s">
        <v>27</v>
      </c>
      <c r="D86" s="4" t="s">
        <v>179</v>
      </c>
      <c r="E86" s="3"/>
      <c r="F86" s="25"/>
      <c r="G86" s="26" t="s">
        <v>191</v>
      </c>
      <c r="H86" s="1">
        <v>66.7</v>
      </c>
      <c r="I86" s="93">
        <v>2556000</v>
      </c>
      <c r="J86" s="13">
        <v>0</v>
      </c>
      <c r="K86" s="5"/>
    </row>
    <row r="87" spans="1:11" ht="19.5" customHeight="1">
      <c r="A87" s="72">
        <f t="shared" si="1"/>
        <v>82</v>
      </c>
      <c r="B87" s="4" t="s">
        <v>14</v>
      </c>
      <c r="C87" s="2" t="s">
        <v>27</v>
      </c>
      <c r="D87" s="4" t="s">
        <v>180</v>
      </c>
      <c r="E87" s="3"/>
      <c r="F87" s="25"/>
      <c r="G87" s="26" t="s">
        <v>191</v>
      </c>
      <c r="H87" s="1">
        <v>66.7</v>
      </c>
      <c r="I87" s="93">
        <v>2556000</v>
      </c>
      <c r="J87" s="13">
        <v>0</v>
      </c>
      <c r="K87" s="5"/>
    </row>
    <row r="88" spans="1:11" ht="19.5" customHeight="1">
      <c r="A88" s="72">
        <f t="shared" si="1"/>
        <v>83</v>
      </c>
      <c r="B88" s="4" t="s">
        <v>14</v>
      </c>
      <c r="C88" s="2" t="s">
        <v>27</v>
      </c>
      <c r="D88" s="4" t="s">
        <v>181</v>
      </c>
      <c r="E88" s="3"/>
      <c r="F88" s="25"/>
      <c r="G88" s="26" t="s">
        <v>191</v>
      </c>
      <c r="H88" s="1">
        <v>66.7</v>
      </c>
      <c r="I88" s="93">
        <v>2556000</v>
      </c>
      <c r="J88" s="13">
        <v>0</v>
      </c>
      <c r="K88" s="5"/>
    </row>
    <row r="89" spans="1:11" ht="19.5" customHeight="1">
      <c r="A89" s="72">
        <f t="shared" si="1"/>
        <v>84</v>
      </c>
      <c r="B89" s="4" t="s">
        <v>14</v>
      </c>
      <c r="C89" s="2" t="s">
        <v>27</v>
      </c>
      <c r="D89" s="4" t="s">
        <v>84</v>
      </c>
      <c r="E89" s="3" t="s">
        <v>128</v>
      </c>
      <c r="F89" s="25"/>
      <c r="G89" s="26" t="s">
        <v>127</v>
      </c>
      <c r="H89" s="1">
        <v>57.8</v>
      </c>
      <c r="I89" s="93">
        <v>816574.81</v>
      </c>
      <c r="J89" s="13">
        <v>428701.78</v>
      </c>
      <c r="K89" s="5"/>
    </row>
    <row r="90" spans="1:11" ht="19.5" customHeight="1">
      <c r="A90" s="72">
        <f t="shared" si="1"/>
        <v>85</v>
      </c>
      <c r="B90" s="4" t="s">
        <v>14</v>
      </c>
      <c r="C90" s="2" t="s">
        <v>27</v>
      </c>
      <c r="D90" s="4" t="s">
        <v>85</v>
      </c>
      <c r="E90" s="3" t="s">
        <v>128</v>
      </c>
      <c r="F90" s="25"/>
      <c r="G90" s="26" t="s">
        <v>127</v>
      </c>
      <c r="H90" s="1">
        <v>69.6</v>
      </c>
      <c r="I90" s="93">
        <v>980167.05</v>
      </c>
      <c r="J90" s="13">
        <v>514587.7</v>
      </c>
      <c r="K90" s="5"/>
    </row>
    <row r="91" spans="1:11" ht="19.5" customHeight="1">
      <c r="A91" s="72">
        <f t="shared" si="1"/>
        <v>86</v>
      </c>
      <c r="B91" s="4" t="s">
        <v>14</v>
      </c>
      <c r="C91" s="2" t="s">
        <v>27</v>
      </c>
      <c r="D91" s="4" t="s">
        <v>86</v>
      </c>
      <c r="E91" s="3" t="s">
        <v>128</v>
      </c>
      <c r="F91" s="25"/>
      <c r="G91" s="26" t="s">
        <v>127</v>
      </c>
      <c r="H91" s="1">
        <v>56.4</v>
      </c>
      <c r="I91" s="93">
        <v>797165.57</v>
      </c>
      <c r="J91" s="13">
        <v>418511.92</v>
      </c>
      <c r="K91" s="5"/>
    </row>
    <row r="92" spans="1:11" ht="19.5" customHeight="1">
      <c r="A92" s="72">
        <f t="shared" si="1"/>
        <v>87</v>
      </c>
      <c r="B92" s="4" t="s">
        <v>14</v>
      </c>
      <c r="C92" s="2" t="s">
        <v>27</v>
      </c>
      <c r="D92" s="4" t="s">
        <v>87</v>
      </c>
      <c r="E92" s="3" t="s">
        <v>239</v>
      </c>
      <c r="F92" s="25"/>
      <c r="G92" s="26" t="s">
        <v>185</v>
      </c>
      <c r="H92" s="1">
        <v>80.4</v>
      </c>
      <c r="I92" s="93">
        <v>1200000</v>
      </c>
      <c r="J92" s="13">
        <v>0</v>
      </c>
      <c r="K92" s="5"/>
    </row>
    <row r="93" spans="1:11" ht="19.5" customHeight="1">
      <c r="A93" s="72">
        <f t="shared" si="1"/>
        <v>88</v>
      </c>
      <c r="B93" s="4" t="s">
        <v>14</v>
      </c>
      <c r="C93" s="2" t="s">
        <v>27</v>
      </c>
      <c r="D93" s="4" t="s">
        <v>88</v>
      </c>
      <c r="E93" s="3" t="s">
        <v>129</v>
      </c>
      <c r="F93" s="25"/>
      <c r="G93" s="26" t="s">
        <v>130</v>
      </c>
      <c r="H93" s="1">
        <v>70.5</v>
      </c>
      <c r="I93" s="93">
        <v>735125.79</v>
      </c>
      <c r="J93" s="13">
        <v>404319.19</v>
      </c>
      <c r="K93" s="5"/>
    </row>
    <row r="94" spans="1:11" ht="19.5" customHeight="1">
      <c r="A94" s="72">
        <f t="shared" si="1"/>
        <v>89</v>
      </c>
      <c r="B94" s="4" t="s">
        <v>14</v>
      </c>
      <c r="C94" s="2" t="s">
        <v>27</v>
      </c>
      <c r="D94" s="4" t="s">
        <v>89</v>
      </c>
      <c r="E94" s="3" t="s">
        <v>129</v>
      </c>
      <c r="F94" s="25"/>
      <c r="G94" s="26" t="s">
        <v>130</v>
      </c>
      <c r="H94" s="1">
        <v>80.5</v>
      </c>
      <c r="I94" s="93">
        <v>836770.28</v>
      </c>
      <c r="J94" s="13">
        <v>460223.65</v>
      </c>
      <c r="K94" s="5"/>
    </row>
    <row r="95" spans="1:11" ht="19.5" customHeight="1">
      <c r="A95" s="72">
        <f t="shared" si="1"/>
        <v>90</v>
      </c>
      <c r="B95" s="4" t="s">
        <v>14</v>
      </c>
      <c r="C95" s="2" t="s">
        <v>27</v>
      </c>
      <c r="D95" s="4" t="s">
        <v>90</v>
      </c>
      <c r="E95" s="3" t="s">
        <v>129</v>
      </c>
      <c r="F95" s="25"/>
      <c r="G95" s="26" t="s">
        <v>130</v>
      </c>
      <c r="H95" s="1">
        <v>70.5</v>
      </c>
      <c r="I95" s="93">
        <v>735125.79</v>
      </c>
      <c r="J95" s="23">
        <v>404319.19</v>
      </c>
      <c r="K95" s="7"/>
    </row>
    <row r="96" spans="1:11" ht="19.5" customHeight="1">
      <c r="A96" s="72">
        <f t="shared" si="1"/>
        <v>91</v>
      </c>
      <c r="B96" s="4" t="s">
        <v>14</v>
      </c>
      <c r="C96" s="2" t="s">
        <v>27</v>
      </c>
      <c r="D96" s="4" t="s">
        <v>91</v>
      </c>
      <c r="E96" s="3" t="s">
        <v>129</v>
      </c>
      <c r="F96" s="25"/>
      <c r="G96" s="26" t="s">
        <v>130</v>
      </c>
      <c r="H96" s="1">
        <v>57.8</v>
      </c>
      <c r="I96" s="93">
        <v>604733.37</v>
      </c>
      <c r="J96" s="13">
        <v>332603.35</v>
      </c>
      <c r="K96" s="5"/>
    </row>
    <row r="97" spans="1:11" ht="19.5" customHeight="1">
      <c r="A97" s="72">
        <f t="shared" si="1"/>
        <v>92</v>
      </c>
      <c r="B97" s="4" t="s">
        <v>14</v>
      </c>
      <c r="C97" s="2" t="s">
        <v>27</v>
      </c>
      <c r="D97" s="4" t="s">
        <v>92</v>
      </c>
      <c r="E97" s="3" t="s">
        <v>129</v>
      </c>
      <c r="F97" s="25"/>
      <c r="G97" s="26" t="s">
        <v>130</v>
      </c>
      <c r="H97" s="1">
        <v>80.4</v>
      </c>
      <c r="I97" s="93">
        <v>851144.25</v>
      </c>
      <c r="J97" s="13">
        <v>468129.34</v>
      </c>
      <c r="K97" s="5"/>
    </row>
    <row r="98" spans="1:11" ht="19.5" customHeight="1">
      <c r="A98" s="72">
        <f t="shared" si="1"/>
        <v>93</v>
      </c>
      <c r="B98" s="4" t="s">
        <v>14</v>
      </c>
      <c r="C98" s="2" t="s">
        <v>27</v>
      </c>
      <c r="D98" s="4" t="s">
        <v>93</v>
      </c>
      <c r="E98" s="3" t="s">
        <v>132</v>
      </c>
      <c r="F98" s="25"/>
      <c r="G98" s="26" t="s">
        <v>131</v>
      </c>
      <c r="H98" s="1">
        <v>80.4</v>
      </c>
      <c r="I98" s="93">
        <v>1040705.53</v>
      </c>
      <c r="J98" s="13">
        <v>572388.04</v>
      </c>
      <c r="K98" s="5"/>
    </row>
    <row r="99" spans="1:11" ht="19.5" customHeight="1">
      <c r="A99" s="72">
        <f t="shared" si="1"/>
        <v>94</v>
      </c>
      <c r="B99" s="4" t="s">
        <v>14</v>
      </c>
      <c r="C99" s="2" t="s">
        <v>27</v>
      </c>
      <c r="D99" s="4" t="s">
        <v>238</v>
      </c>
      <c r="E99" s="3" t="s">
        <v>132</v>
      </c>
      <c r="F99" s="25"/>
      <c r="G99" s="26" t="s">
        <v>131</v>
      </c>
      <c r="H99" s="1">
        <v>56.4</v>
      </c>
      <c r="I99" s="93">
        <v>1000000</v>
      </c>
      <c r="J99" s="13">
        <v>0</v>
      </c>
      <c r="K99" s="5"/>
    </row>
    <row r="100" spans="1:11" ht="19.5" customHeight="1">
      <c r="A100" s="72">
        <f t="shared" si="1"/>
        <v>95</v>
      </c>
      <c r="B100" s="4" t="s">
        <v>14</v>
      </c>
      <c r="C100" s="2" t="s">
        <v>27</v>
      </c>
      <c r="D100" s="4" t="s">
        <v>258</v>
      </c>
      <c r="E100" s="3" t="s">
        <v>132</v>
      </c>
      <c r="F100" s="25"/>
      <c r="G100" s="26" t="s">
        <v>131</v>
      </c>
      <c r="H100" s="1">
        <v>70.3</v>
      </c>
      <c r="I100" s="93">
        <v>1000000</v>
      </c>
      <c r="J100" s="13">
        <v>0</v>
      </c>
      <c r="K100" s="5"/>
    </row>
    <row r="101" spans="1:11" ht="19.5" customHeight="1">
      <c r="A101" s="72">
        <f t="shared" si="1"/>
        <v>96</v>
      </c>
      <c r="B101" s="4" t="s">
        <v>14</v>
      </c>
      <c r="C101" s="2" t="s">
        <v>27</v>
      </c>
      <c r="D101" s="4" t="s">
        <v>94</v>
      </c>
      <c r="E101" s="3" t="s">
        <v>133</v>
      </c>
      <c r="F101" s="25"/>
      <c r="G101" s="26" t="s">
        <v>134</v>
      </c>
      <c r="H101" s="1">
        <v>70.3</v>
      </c>
      <c r="I101" s="93">
        <v>626974.91</v>
      </c>
      <c r="J101" s="17">
        <v>376184.95</v>
      </c>
      <c r="K101" s="7"/>
    </row>
    <row r="102" spans="1:11" ht="19.5" customHeight="1">
      <c r="A102" s="72">
        <f t="shared" si="1"/>
        <v>97</v>
      </c>
      <c r="B102" s="4" t="s">
        <v>14</v>
      </c>
      <c r="C102" s="2" t="s">
        <v>27</v>
      </c>
      <c r="D102" s="4" t="s">
        <v>95</v>
      </c>
      <c r="E102" s="3" t="s">
        <v>135</v>
      </c>
      <c r="F102" s="25"/>
      <c r="G102" s="26" t="s">
        <v>136</v>
      </c>
      <c r="H102" s="1">
        <v>80.5</v>
      </c>
      <c r="I102" s="93">
        <v>577947.18</v>
      </c>
      <c r="J102" s="17">
        <v>346768.31</v>
      </c>
      <c r="K102" s="7"/>
    </row>
    <row r="103" spans="1:11" ht="19.5" customHeight="1">
      <c r="A103" s="72">
        <f t="shared" si="1"/>
        <v>98</v>
      </c>
      <c r="B103" s="4" t="s">
        <v>14</v>
      </c>
      <c r="C103" s="2" t="s">
        <v>27</v>
      </c>
      <c r="D103" s="4" t="s">
        <v>188</v>
      </c>
      <c r="E103" s="3" t="s">
        <v>189</v>
      </c>
      <c r="F103" s="25"/>
      <c r="G103" s="26" t="s">
        <v>185</v>
      </c>
      <c r="H103" s="1">
        <v>56.4</v>
      </c>
      <c r="I103" s="93">
        <v>1300000</v>
      </c>
      <c r="J103" s="13">
        <v>0</v>
      </c>
      <c r="K103" s="5"/>
    </row>
    <row r="104" spans="1:11" ht="19.5" customHeight="1">
      <c r="A104" s="72">
        <f>+A103+1</f>
        <v>99</v>
      </c>
      <c r="B104" s="4" t="s">
        <v>14</v>
      </c>
      <c r="C104" s="2" t="s">
        <v>27</v>
      </c>
      <c r="D104" s="4" t="s">
        <v>218</v>
      </c>
      <c r="E104" s="3" t="s">
        <v>219</v>
      </c>
      <c r="F104" s="25"/>
      <c r="G104" s="26" t="s">
        <v>185</v>
      </c>
      <c r="H104" s="1">
        <v>70.5</v>
      </c>
      <c r="I104" s="93">
        <v>950000</v>
      </c>
      <c r="J104" s="13">
        <v>0</v>
      </c>
      <c r="K104" s="5"/>
    </row>
    <row r="105" spans="1:11" ht="19.5" customHeight="1">
      <c r="A105" s="72">
        <f t="shared" si="1"/>
        <v>100</v>
      </c>
      <c r="B105" s="4" t="s">
        <v>14</v>
      </c>
      <c r="C105" s="2" t="s">
        <v>27</v>
      </c>
      <c r="D105" s="4" t="s">
        <v>96</v>
      </c>
      <c r="E105" s="3" t="s">
        <v>137</v>
      </c>
      <c r="F105" s="25"/>
      <c r="G105" s="26" t="s">
        <v>138</v>
      </c>
      <c r="H105" s="1">
        <v>80.4</v>
      </c>
      <c r="I105" s="93">
        <v>791201.69</v>
      </c>
      <c r="J105" s="13">
        <v>454940.98</v>
      </c>
      <c r="K105" s="5"/>
    </row>
    <row r="106" spans="1:11" ht="19.5" customHeight="1">
      <c r="A106" s="72">
        <f t="shared" si="1"/>
        <v>101</v>
      </c>
      <c r="B106" s="4" t="s">
        <v>14</v>
      </c>
      <c r="C106" s="2" t="s">
        <v>27</v>
      </c>
      <c r="D106" s="4" t="s">
        <v>117</v>
      </c>
      <c r="E106" s="3" t="s">
        <v>126</v>
      </c>
      <c r="F106" s="19"/>
      <c r="G106" s="7" t="s">
        <v>139</v>
      </c>
      <c r="H106" s="18">
        <v>70.3</v>
      </c>
      <c r="I106" s="93">
        <v>850000</v>
      </c>
      <c r="J106" s="6">
        <v>0</v>
      </c>
      <c r="K106" s="5"/>
    </row>
    <row r="107" spans="1:11" ht="19.5" customHeight="1">
      <c r="A107" s="72">
        <f t="shared" si="1"/>
        <v>102</v>
      </c>
      <c r="B107" s="4" t="s">
        <v>14</v>
      </c>
      <c r="C107" s="2" t="s">
        <v>27</v>
      </c>
      <c r="D107" s="4" t="s">
        <v>97</v>
      </c>
      <c r="E107" s="3" t="s">
        <v>137</v>
      </c>
      <c r="F107" s="25"/>
      <c r="G107" s="26" t="s">
        <v>138</v>
      </c>
      <c r="H107" s="1">
        <v>80.4</v>
      </c>
      <c r="I107" s="93">
        <v>791201.69</v>
      </c>
      <c r="J107" s="11">
        <v>454940.98</v>
      </c>
      <c r="K107" s="7"/>
    </row>
    <row r="108" spans="1:11" ht="19.5" customHeight="1">
      <c r="A108" s="72">
        <f t="shared" si="1"/>
        <v>103</v>
      </c>
      <c r="B108" s="4" t="s">
        <v>14</v>
      </c>
      <c r="C108" s="2" t="s">
        <v>27</v>
      </c>
      <c r="D108" s="4" t="s">
        <v>98</v>
      </c>
      <c r="E108" s="29" t="s">
        <v>140</v>
      </c>
      <c r="F108" s="30"/>
      <c r="G108" s="26" t="s">
        <v>141</v>
      </c>
      <c r="H108" s="1">
        <v>80.4</v>
      </c>
      <c r="I108" s="93">
        <v>657215.33</v>
      </c>
      <c r="J108" s="11">
        <v>377898.82</v>
      </c>
      <c r="K108" s="7"/>
    </row>
    <row r="109" spans="1:11" ht="19.5" customHeight="1">
      <c r="A109" s="72">
        <f t="shared" si="1"/>
        <v>104</v>
      </c>
      <c r="B109" s="4" t="s">
        <v>14</v>
      </c>
      <c r="C109" s="2" t="s">
        <v>27</v>
      </c>
      <c r="D109" s="4" t="s">
        <v>99</v>
      </c>
      <c r="E109" s="29" t="s">
        <v>140</v>
      </c>
      <c r="F109" s="20"/>
      <c r="G109" s="26" t="s">
        <v>141</v>
      </c>
      <c r="H109" s="1">
        <v>70.5</v>
      </c>
      <c r="I109" s="93">
        <v>578091.12</v>
      </c>
      <c r="J109" s="13">
        <v>332402.4</v>
      </c>
      <c r="K109" s="5"/>
    </row>
    <row r="110" spans="1:11" ht="19.5" customHeight="1">
      <c r="A110" s="72">
        <f t="shared" si="1"/>
        <v>105</v>
      </c>
      <c r="B110" s="4" t="s">
        <v>14</v>
      </c>
      <c r="C110" s="2" t="s">
        <v>27</v>
      </c>
      <c r="D110" s="4" t="s">
        <v>240</v>
      </c>
      <c r="E110" s="29" t="s">
        <v>241</v>
      </c>
      <c r="F110" s="20"/>
      <c r="G110" s="26" t="s">
        <v>185</v>
      </c>
      <c r="H110" s="1">
        <v>57.8</v>
      </c>
      <c r="I110" s="93">
        <v>950000</v>
      </c>
      <c r="J110" s="13">
        <v>0</v>
      </c>
      <c r="K110" s="75"/>
    </row>
    <row r="111" spans="1:11" ht="19.5" customHeight="1">
      <c r="A111" s="72">
        <f t="shared" si="1"/>
        <v>106</v>
      </c>
      <c r="B111" s="4" t="s">
        <v>14</v>
      </c>
      <c r="C111" s="2" t="s">
        <v>27</v>
      </c>
      <c r="D111" s="4" t="s">
        <v>100</v>
      </c>
      <c r="E111" s="29" t="s">
        <v>140</v>
      </c>
      <c r="F111" s="20"/>
      <c r="G111" s="26" t="s">
        <v>141</v>
      </c>
      <c r="H111" s="1">
        <v>70.5</v>
      </c>
      <c r="I111" s="93">
        <v>578091.12</v>
      </c>
      <c r="J111" s="13">
        <v>332402.4</v>
      </c>
      <c r="K111" s="75"/>
    </row>
    <row r="112" spans="1:11" ht="19.5" customHeight="1">
      <c r="A112" s="72">
        <f t="shared" si="1"/>
        <v>107</v>
      </c>
      <c r="B112" s="4" t="s">
        <v>14</v>
      </c>
      <c r="C112" s="2" t="s">
        <v>27</v>
      </c>
      <c r="D112" s="4" t="s">
        <v>101</v>
      </c>
      <c r="E112" s="29" t="s">
        <v>242</v>
      </c>
      <c r="F112" s="20"/>
      <c r="G112" s="26" t="s">
        <v>185</v>
      </c>
      <c r="H112" s="1">
        <v>70.3</v>
      </c>
      <c r="I112" s="93">
        <v>1000000</v>
      </c>
      <c r="J112" s="13">
        <v>0</v>
      </c>
      <c r="K112" s="75"/>
    </row>
    <row r="113" spans="1:11" ht="19.5" customHeight="1">
      <c r="A113" s="72">
        <f t="shared" si="1"/>
        <v>108</v>
      </c>
      <c r="B113" s="4" t="s">
        <v>14</v>
      </c>
      <c r="C113" s="2" t="s">
        <v>27</v>
      </c>
      <c r="D113" s="4" t="s">
        <v>102</v>
      </c>
      <c r="E113" s="29" t="s">
        <v>142</v>
      </c>
      <c r="F113" s="20"/>
      <c r="G113" s="26" t="s">
        <v>143</v>
      </c>
      <c r="H113" s="1">
        <v>70.5</v>
      </c>
      <c r="I113" s="93">
        <v>743244.53</v>
      </c>
      <c r="J113" s="13">
        <v>427365.61</v>
      </c>
      <c r="K113" s="76"/>
    </row>
    <row r="114" spans="1:11" ht="19.5" customHeight="1">
      <c r="A114" s="72">
        <f t="shared" si="1"/>
        <v>109</v>
      </c>
      <c r="B114" s="4" t="s">
        <v>14</v>
      </c>
      <c r="C114" s="2" t="s">
        <v>27</v>
      </c>
      <c r="D114" s="4" t="s">
        <v>243</v>
      </c>
      <c r="E114" s="29"/>
      <c r="F114" s="20"/>
      <c r="G114" s="26"/>
      <c r="H114" s="1">
        <v>70.3</v>
      </c>
      <c r="I114" s="93">
        <v>1</v>
      </c>
      <c r="J114" s="13">
        <v>1</v>
      </c>
      <c r="K114" s="76"/>
    </row>
    <row r="115" spans="1:11" ht="19.5" customHeight="1">
      <c r="A115" s="72">
        <f t="shared" si="1"/>
        <v>110</v>
      </c>
      <c r="B115" s="4" t="s">
        <v>14</v>
      </c>
      <c r="C115" s="2" t="s">
        <v>27</v>
      </c>
      <c r="D115" s="4" t="s">
        <v>103</v>
      </c>
      <c r="E115" s="29" t="s">
        <v>144</v>
      </c>
      <c r="F115" s="20"/>
      <c r="G115" s="26" t="s">
        <v>145</v>
      </c>
      <c r="H115" s="1">
        <v>80.4</v>
      </c>
      <c r="I115" s="93">
        <v>927193.55</v>
      </c>
      <c r="J115" s="6">
        <v>533136.29</v>
      </c>
      <c r="K115" s="76"/>
    </row>
    <row r="116" spans="1:11" ht="19.5" customHeight="1">
      <c r="A116" s="72">
        <f t="shared" si="1"/>
        <v>111</v>
      </c>
      <c r="B116" s="4" t="s">
        <v>14</v>
      </c>
      <c r="C116" s="2" t="s">
        <v>27</v>
      </c>
      <c r="D116" s="4" t="s">
        <v>104</v>
      </c>
      <c r="E116" s="29" t="s">
        <v>144</v>
      </c>
      <c r="F116" s="20"/>
      <c r="G116" s="26" t="s">
        <v>145</v>
      </c>
      <c r="H116" s="18">
        <v>80.5</v>
      </c>
      <c r="I116" s="93">
        <v>928332.6</v>
      </c>
      <c r="J116" s="6">
        <v>533791.25</v>
      </c>
      <c r="K116" s="76"/>
    </row>
    <row r="117" spans="1:11" ht="19.5" customHeight="1">
      <c r="A117" s="72">
        <f t="shared" si="1"/>
        <v>112</v>
      </c>
      <c r="B117" s="4" t="s">
        <v>14</v>
      </c>
      <c r="C117" s="2" t="s">
        <v>27</v>
      </c>
      <c r="D117" s="4" t="s">
        <v>244</v>
      </c>
      <c r="E117" s="29" t="s">
        <v>246</v>
      </c>
      <c r="F117" s="20"/>
      <c r="G117" s="26" t="s">
        <v>185</v>
      </c>
      <c r="H117" s="18">
        <v>50</v>
      </c>
      <c r="I117" s="93">
        <v>910000</v>
      </c>
      <c r="J117" s="6">
        <v>0</v>
      </c>
      <c r="K117" s="7"/>
    </row>
    <row r="118" spans="1:11" ht="19.5" customHeight="1">
      <c r="A118" s="72">
        <f t="shared" si="1"/>
        <v>113</v>
      </c>
      <c r="B118" s="4" t="s">
        <v>14</v>
      </c>
      <c r="C118" s="2" t="s">
        <v>27</v>
      </c>
      <c r="D118" s="4" t="s">
        <v>245</v>
      </c>
      <c r="E118" s="29"/>
      <c r="F118" s="20"/>
      <c r="G118" s="26" t="s">
        <v>185</v>
      </c>
      <c r="H118" s="18">
        <v>47</v>
      </c>
      <c r="I118" s="93">
        <v>950000</v>
      </c>
      <c r="J118" s="6">
        <v>0</v>
      </c>
      <c r="K118" s="7"/>
    </row>
    <row r="119" spans="1:11" ht="19.5" customHeight="1">
      <c r="A119" s="72">
        <f t="shared" si="1"/>
        <v>114</v>
      </c>
      <c r="B119" s="4" t="s">
        <v>14</v>
      </c>
      <c r="C119" s="2" t="s">
        <v>27</v>
      </c>
      <c r="D119" s="4" t="s">
        <v>105</v>
      </c>
      <c r="E119" s="29" t="s">
        <v>146</v>
      </c>
      <c r="F119" s="20"/>
      <c r="G119" s="26" t="s">
        <v>147</v>
      </c>
      <c r="H119" s="18">
        <v>47.2</v>
      </c>
      <c r="I119" s="93">
        <v>430949.7</v>
      </c>
      <c r="J119" s="6">
        <v>247796.08</v>
      </c>
      <c r="K119" s="7"/>
    </row>
    <row r="120" spans="1:11" ht="19.5" customHeight="1">
      <c r="A120" s="72">
        <f t="shared" si="1"/>
        <v>115</v>
      </c>
      <c r="B120" s="4" t="s">
        <v>14</v>
      </c>
      <c r="C120" s="2" t="s">
        <v>27</v>
      </c>
      <c r="D120" s="4" t="s">
        <v>187</v>
      </c>
      <c r="E120" s="29" t="s">
        <v>186</v>
      </c>
      <c r="F120" s="20"/>
      <c r="G120" s="26" t="s">
        <v>185</v>
      </c>
      <c r="H120" s="18">
        <v>70.5</v>
      </c>
      <c r="I120" s="93">
        <v>1300000</v>
      </c>
      <c r="J120" s="6">
        <v>0</v>
      </c>
      <c r="K120" s="7"/>
    </row>
    <row r="121" spans="1:11" ht="19.5" customHeight="1">
      <c r="A121" s="72">
        <f t="shared" si="1"/>
        <v>116</v>
      </c>
      <c r="B121" s="4" t="s">
        <v>14</v>
      </c>
      <c r="C121" s="2" t="s">
        <v>27</v>
      </c>
      <c r="D121" s="4" t="s">
        <v>106</v>
      </c>
      <c r="E121" s="29" t="s">
        <v>148</v>
      </c>
      <c r="F121" s="20"/>
      <c r="G121" s="26" t="s">
        <v>147</v>
      </c>
      <c r="H121" s="18">
        <v>70.5</v>
      </c>
      <c r="I121" s="93">
        <v>627903.8</v>
      </c>
      <c r="J121" s="6">
        <v>361044.69</v>
      </c>
      <c r="K121" s="7"/>
    </row>
    <row r="122" spans="1:11" ht="19.5" customHeight="1">
      <c r="A122" s="72">
        <f t="shared" si="1"/>
        <v>117</v>
      </c>
      <c r="B122" s="4" t="s">
        <v>14</v>
      </c>
      <c r="C122" s="2" t="s">
        <v>27</v>
      </c>
      <c r="D122" s="4" t="s">
        <v>107</v>
      </c>
      <c r="E122" s="29" t="s">
        <v>148</v>
      </c>
      <c r="F122" s="20"/>
      <c r="G122" s="26" t="s">
        <v>147</v>
      </c>
      <c r="H122" s="18">
        <v>70.5</v>
      </c>
      <c r="I122" s="93">
        <v>627903.8</v>
      </c>
      <c r="J122" s="6">
        <v>361044.69</v>
      </c>
      <c r="K122" s="7"/>
    </row>
    <row r="123" spans="1:11" ht="19.5" customHeight="1">
      <c r="A123" s="72">
        <f t="shared" si="1"/>
        <v>118</v>
      </c>
      <c r="B123" s="4" t="s">
        <v>14</v>
      </c>
      <c r="C123" s="2" t="s">
        <v>27</v>
      </c>
      <c r="D123" s="4" t="s">
        <v>247</v>
      </c>
      <c r="E123" s="29" t="s">
        <v>248</v>
      </c>
      <c r="F123" s="20"/>
      <c r="G123" s="26" t="s">
        <v>185</v>
      </c>
      <c r="H123" s="18">
        <v>69.6</v>
      </c>
      <c r="I123" s="93">
        <v>1200000</v>
      </c>
      <c r="J123" s="6">
        <v>0</v>
      </c>
      <c r="K123" s="7"/>
    </row>
    <row r="124" spans="1:11" ht="19.5" customHeight="1">
      <c r="A124" s="72">
        <f t="shared" si="1"/>
        <v>119</v>
      </c>
      <c r="B124" s="4" t="s">
        <v>14</v>
      </c>
      <c r="C124" s="2" t="s">
        <v>27</v>
      </c>
      <c r="D124" s="4" t="s">
        <v>108</v>
      </c>
      <c r="E124" s="29" t="s">
        <v>148</v>
      </c>
      <c r="F124" s="20"/>
      <c r="G124" s="26" t="s">
        <v>147</v>
      </c>
      <c r="H124" s="18">
        <v>70.5</v>
      </c>
      <c r="I124" s="93">
        <v>627903.8</v>
      </c>
      <c r="J124" s="6">
        <v>361044.69</v>
      </c>
      <c r="K124" s="7"/>
    </row>
    <row r="125" spans="1:11" ht="19.5" customHeight="1">
      <c r="A125" s="72">
        <f t="shared" si="1"/>
        <v>120</v>
      </c>
      <c r="B125" s="4" t="s">
        <v>14</v>
      </c>
      <c r="C125" s="2" t="s">
        <v>27</v>
      </c>
      <c r="D125" s="4" t="s">
        <v>109</v>
      </c>
      <c r="E125" s="29" t="s">
        <v>148</v>
      </c>
      <c r="F125" s="20"/>
      <c r="G125" s="26" t="s">
        <v>147</v>
      </c>
      <c r="H125" s="18">
        <v>81.9</v>
      </c>
      <c r="I125" s="93">
        <v>727000.35</v>
      </c>
      <c r="J125" s="6">
        <v>418025.2</v>
      </c>
      <c r="K125" s="7"/>
    </row>
    <row r="126" spans="1:11" ht="19.5" customHeight="1">
      <c r="A126" s="72">
        <f t="shared" si="1"/>
        <v>121</v>
      </c>
      <c r="B126" s="4" t="s">
        <v>14</v>
      </c>
      <c r="C126" s="2" t="s">
        <v>27</v>
      </c>
      <c r="D126" s="4" t="s">
        <v>110</v>
      </c>
      <c r="E126" s="29" t="s">
        <v>148</v>
      </c>
      <c r="F126" s="20"/>
      <c r="G126" s="26" t="s">
        <v>147</v>
      </c>
      <c r="H126" s="18">
        <v>70.3</v>
      </c>
      <c r="I126" s="93">
        <v>626149.88</v>
      </c>
      <c r="J126" s="6">
        <v>360036.18</v>
      </c>
      <c r="K126" s="7"/>
    </row>
    <row r="127" spans="1:11" ht="19.5" customHeight="1">
      <c r="A127" s="72">
        <f t="shared" si="1"/>
        <v>122</v>
      </c>
      <c r="B127" s="4" t="s">
        <v>14</v>
      </c>
      <c r="C127" s="2" t="s">
        <v>27</v>
      </c>
      <c r="D127" s="4" t="s">
        <v>111</v>
      </c>
      <c r="E127" s="29" t="s">
        <v>148</v>
      </c>
      <c r="F127" s="20"/>
      <c r="G127" s="26" t="s">
        <v>147</v>
      </c>
      <c r="H127" s="18">
        <v>81.6</v>
      </c>
      <c r="I127" s="93">
        <v>727000.35</v>
      </c>
      <c r="J127" s="6">
        <v>418025.2</v>
      </c>
      <c r="K127" s="7"/>
    </row>
    <row r="128" spans="1:11" ht="19.5" customHeight="1">
      <c r="A128" s="72">
        <f t="shared" si="1"/>
        <v>123</v>
      </c>
      <c r="B128" s="4" t="s">
        <v>14</v>
      </c>
      <c r="C128" s="2" t="s">
        <v>27</v>
      </c>
      <c r="D128" s="4" t="s">
        <v>112</v>
      </c>
      <c r="E128" s="29" t="s">
        <v>148</v>
      </c>
      <c r="F128" s="20"/>
      <c r="G128" s="26" t="s">
        <v>147</v>
      </c>
      <c r="H128" s="18">
        <v>70.3</v>
      </c>
      <c r="I128" s="93">
        <v>626149.88</v>
      </c>
      <c r="J128" s="6">
        <v>360036.18</v>
      </c>
      <c r="K128" s="7"/>
    </row>
    <row r="129" spans="1:11" ht="19.5" customHeight="1">
      <c r="A129" s="72">
        <f t="shared" si="1"/>
        <v>124</v>
      </c>
      <c r="B129" s="4" t="s">
        <v>14</v>
      </c>
      <c r="C129" s="2" t="s">
        <v>27</v>
      </c>
      <c r="D129" s="4" t="s">
        <v>113</v>
      </c>
      <c r="E129" s="29" t="s">
        <v>149</v>
      </c>
      <c r="F129" s="20"/>
      <c r="G129" s="26" t="s">
        <v>150</v>
      </c>
      <c r="H129" s="18">
        <v>93.9</v>
      </c>
      <c r="I129" s="93">
        <v>290655</v>
      </c>
      <c r="J129" s="6">
        <v>145327.5</v>
      </c>
      <c r="K129" s="7"/>
    </row>
    <row r="130" spans="1:11" ht="19.5" customHeight="1">
      <c r="A130" s="72">
        <f t="shared" si="1"/>
        <v>125</v>
      </c>
      <c r="B130" s="4" t="s">
        <v>14</v>
      </c>
      <c r="C130" s="2" t="s">
        <v>27</v>
      </c>
      <c r="D130" s="4" t="s">
        <v>249</v>
      </c>
      <c r="E130" s="29" t="s">
        <v>252</v>
      </c>
      <c r="F130" s="20"/>
      <c r="G130" s="26" t="s">
        <v>185</v>
      </c>
      <c r="H130" s="18">
        <v>83.2</v>
      </c>
      <c r="I130" s="93">
        <v>1100000</v>
      </c>
      <c r="J130" s="6">
        <v>0</v>
      </c>
      <c r="K130" s="7"/>
    </row>
    <row r="131" spans="1:11" ht="21" customHeight="1">
      <c r="A131" s="72">
        <f t="shared" si="1"/>
        <v>126</v>
      </c>
      <c r="B131" s="4" t="s">
        <v>14</v>
      </c>
      <c r="C131" s="2" t="s">
        <v>27</v>
      </c>
      <c r="D131" s="4" t="s">
        <v>114</v>
      </c>
      <c r="E131" s="29" t="s">
        <v>151</v>
      </c>
      <c r="F131" s="20"/>
      <c r="G131" s="26" t="s">
        <v>152</v>
      </c>
      <c r="H131" s="18">
        <v>93.9</v>
      </c>
      <c r="I131" s="93">
        <v>539372</v>
      </c>
      <c r="J131" s="6">
        <v>269686</v>
      </c>
      <c r="K131" s="7"/>
    </row>
    <row r="132" spans="1:11" ht="19.5" customHeight="1">
      <c r="A132" s="72">
        <f t="shared" si="1"/>
        <v>127</v>
      </c>
      <c r="B132" s="4" t="s">
        <v>14</v>
      </c>
      <c r="C132" s="2" t="s">
        <v>27</v>
      </c>
      <c r="D132" s="4" t="s">
        <v>115</v>
      </c>
      <c r="E132" s="29" t="s">
        <v>153</v>
      </c>
      <c r="F132" s="20"/>
      <c r="G132" s="26" t="s">
        <v>154</v>
      </c>
      <c r="H132" s="18">
        <v>93.9</v>
      </c>
      <c r="I132" s="93">
        <v>1078745</v>
      </c>
      <c r="J132" s="6">
        <v>539372.5</v>
      </c>
      <c r="K132" s="7"/>
    </row>
    <row r="133" spans="1:11" ht="19.5" customHeight="1">
      <c r="A133" s="72">
        <f t="shared" si="1"/>
        <v>128</v>
      </c>
      <c r="B133" s="4" t="s">
        <v>14</v>
      </c>
      <c r="C133" s="2" t="s">
        <v>27</v>
      </c>
      <c r="D133" s="4" t="s">
        <v>250</v>
      </c>
      <c r="E133" s="29" t="s">
        <v>251</v>
      </c>
      <c r="F133" s="20"/>
      <c r="G133" s="26" t="s">
        <v>185</v>
      </c>
      <c r="H133" s="18">
        <v>81.7</v>
      </c>
      <c r="I133" s="93">
        <v>1651000</v>
      </c>
      <c r="J133" s="6">
        <v>0</v>
      </c>
      <c r="K133" s="7"/>
    </row>
    <row r="134" spans="1:11" ht="19.5" customHeight="1">
      <c r="A134" s="72">
        <f t="shared" si="1"/>
        <v>129</v>
      </c>
      <c r="B134" s="4" t="s">
        <v>14</v>
      </c>
      <c r="C134" s="2" t="s">
        <v>27</v>
      </c>
      <c r="D134" s="4" t="s">
        <v>157</v>
      </c>
      <c r="E134" s="29" t="s">
        <v>155</v>
      </c>
      <c r="F134" s="20"/>
      <c r="G134" s="26" t="s">
        <v>154</v>
      </c>
      <c r="H134" s="18">
        <v>99.6</v>
      </c>
      <c r="I134" s="93">
        <v>347181</v>
      </c>
      <c r="J134" s="6">
        <v>164910.97</v>
      </c>
      <c r="K134" s="7"/>
    </row>
    <row r="135" spans="1:11" ht="19.5" customHeight="1">
      <c r="A135" s="72">
        <f t="shared" si="1"/>
        <v>130</v>
      </c>
      <c r="B135" s="4" t="s">
        <v>14</v>
      </c>
      <c r="C135" s="2" t="s">
        <v>27</v>
      </c>
      <c r="D135" s="4" t="s">
        <v>156</v>
      </c>
      <c r="E135" s="29" t="s">
        <v>158</v>
      </c>
      <c r="F135" s="20"/>
      <c r="G135" s="26" t="s">
        <v>159</v>
      </c>
      <c r="H135" s="18">
        <v>99.6</v>
      </c>
      <c r="I135" s="93">
        <v>694362.76</v>
      </c>
      <c r="J135" s="6">
        <v>329821.95</v>
      </c>
      <c r="K135" s="7"/>
    </row>
    <row r="136" spans="1:11" ht="19.5" customHeight="1">
      <c r="A136" s="72">
        <f>+A135+1</f>
        <v>131</v>
      </c>
      <c r="B136" s="4" t="s">
        <v>14</v>
      </c>
      <c r="C136" s="2" t="s">
        <v>27</v>
      </c>
      <c r="D136" s="4" t="s">
        <v>116</v>
      </c>
      <c r="E136" s="29" t="s">
        <v>160</v>
      </c>
      <c r="F136" s="20"/>
      <c r="G136" s="26" t="s">
        <v>161</v>
      </c>
      <c r="H136" s="18">
        <f>171.4/2</f>
        <v>85.7</v>
      </c>
      <c r="I136" s="93">
        <v>597458.5</v>
      </c>
      <c r="J136" s="6">
        <v>283792.78</v>
      </c>
      <c r="K136" s="7"/>
    </row>
    <row r="137" spans="1:11" ht="19.5" customHeight="1" hidden="1">
      <c r="A137" s="72"/>
      <c r="B137" s="4" t="s">
        <v>14</v>
      </c>
      <c r="C137" s="2" t="s">
        <v>190</v>
      </c>
      <c r="D137" s="4" t="s">
        <v>222</v>
      </c>
      <c r="E137" s="3" t="s">
        <v>223</v>
      </c>
      <c r="F137" s="19"/>
      <c r="G137" s="7" t="s">
        <v>224</v>
      </c>
      <c r="H137" s="18"/>
      <c r="I137" s="6"/>
      <c r="J137" s="31"/>
      <c r="K137" s="7"/>
    </row>
    <row r="138" spans="1:11" ht="19.5" customHeight="1" hidden="1">
      <c r="A138" s="72"/>
      <c r="B138" s="4" t="s">
        <v>14</v>
      </c>
      <c r="C138" s="2" t="s">
        <v>190</v>
      </c>
      <c r="D138" s="4" t="s">
        <v>226</v>
      </c>
      <c r="E138" s="3" t="s">
        <v>225</v>
      </c>
      <c r="F138" s="19"/>
      <c r="G138" s="7" t="s">
        <v>228</v>
      </c>
      <c r="H138" s="18"/>
      <c r="I138" s="6"/>
      <c r="J138" s="31"/>
      <c r="K138" s="7"/>
    </row>
    <row r="139" spans="1:11" ht="14.25" customHeight="1" hidden="1">
      <c r="A139" s="72"/>
      <c r="B139" s="4" t="s">
        <v>14</v>
      </c>
      <c r="C139" s="2" t="s">
        <v>190</v>
      </c>
      <c r="D139" s="4" t="s">
        <v>222</v>
      </c>
      <c r="E139" s="3" t="s">
        <v>227</v>
      </c>
      <c r="F139" s="19"/>
      <c r="G139" s="7" t="s">
        <v>229</v>
      </c>
      <c r="H139" s="18"/>
      <c r="I139" s="6"/>
      <c r="J139" s="31"/>
      <c r="K139" s="7"/>
    </row>
    <row r="140" spans="1:11" ht="19.5" customHeight="1">
      <c r="A140" s="72">
        <f>+A136+1</f>
        <v>132</v>
      </c>
      <c r="B140" s="4" t="s">
        <v>14</v>
      </c>
      <c r="C140" s="2" t="s">
        <v>27</v>
      </c>
      <c r="D140" s="4" t="s">
        <v>182</v>
      </c>
      <c r="E140" s="3" t="s">
        <v>263</v>
      </c>
      <c r="F140" s="19"/>
      <c r="G140" s="7"/>
      <c r="H140" s="18">
        <v>66.7</v>
      </c>
      <c r="I140" s="93">
        <v>2556000</v>
      </c>
      <c r="J140" s="31">
        <v>0</v>
      </c>
      <c r="K140" s="7"/>
    </row>
    <row r="141" spans="1:11" ht="19.5" customHeight="1">
      <c r="A141" s="72">
        <f>+A140+1</f>
        <v>133</v>
      </c>
      <c r="B141" s="4" t="s">
        <v>14</v>
      </c>
      <c r="C141" s="2" t="s">
        <v>27</v>
      </c>
      <c r="D141" s="4" t="s">
        <v>183</v>
      </c>
      <c r="E141" s="3" t="s">
        <v>264</v>
      </c>
      <c r="F141" s="19"/>
      <c r="G141" s="7"/>
      <c r="H141" s="18">
        <v>66.2</v>
      </c>
      <c r="I141" s="93">
        <v>2556000</v>
      </c>
      <c r="J141" s="31">
        <v>0</v>
      </c>
      <c r="K141" s="7"/>
    </row>
    <row r="142" spans="1:11" ht="19.5" customHeight="1">
      <c r="A142" s="72">
        <f>+A141+1</f>
        <v>134</v>
      </c>
      <c r="B142" s="4" t="s">
        <v>14</v>
      </c>
      <c r="C142" s="2" t="s">
        <v>27</v>
      </c>
      <c r="D142" s="4" t="s">
        <v>259</v>
      </c>
      <c r="E142" s="3" t="s">
        <v>266</v>
      </c>
      <c r="F142" s="19"/>
      <c r="G142" s="7"/>
      <c r="H142" s="18">
        <v>66.7</v>
      </c>
      <c r="I142" s="93">
        <v>2556000</v>
      </c>
      <c r="J142" s="31">
        <v>0</v>
      </c>
      <c r="K142" s="7"/>
    </row>
    <row r="143" spans="1:11" ht="19.5" customHeight="1">
      <c r="A143" s="72">
        <f>+A142+1</f>
        <v>135</v>
      </c>
      <c r="B143" s="4" t="s">
        <v>14</v>
      </c>
      <c r="C143" s="2" t="s">
        <v>27</v>
      </c>
      <c r="D143" s="4" t="s">
        <v>260</v>
      </c>
      <c r="E143" s="3" t="s">
        <v>267</v>
      </c>
      <c r="F143" s="19"/>
      <c r="G143" s="7"/>
      <c r="H143" s="18">
        <v>66.2</v>
      </c>
      <c r="I143" s="93">
        <v>2556000</v>
      </c>
      <c r="J143" s="31">
        <v>0</v>
      </c>
      <c r="K143" s="7"/>
    </row>
    <row r="144" spans="1:11" ht="19.5" customHeight="1">
      <c r="A144" s="10"/>
      <c r="B144" s="4" t="s">
        <v>230</v>
      </c>
      <c r="C144" s="4"/>
      <c r="D144" s="4"/>
      <c r="E144" s="7"/>
      <c r="F144" s="5"/>
      <c r="G144" s="7"/>
      <c r="H144" s="14"/>
      <c r="I144" s="6">
        <f>SUM(I6:I143)</f>
        <v>110088492.45999998</v>
      </c>
      <c r="J144" s="6">
        <f>SUM(J6:J143)</f>
        <v>24435723.28999999</v>
      </c>
      <c r="K144" s="7"/>
    </row>
    <row r="145" spans="9:10" ht="12.75">
      <c r="I145" s="24">
        <f>+I144+движимое!E10</f>
        <v>115580582.45999998</v>
      </c>
      <c r="J145" s="24"/>
    </row>
    <row r="146" spans="9:10" ht="12.75">
      <c r="I146" s="24"/>
      <c r="J146" s="24"/>
    </row>
    <row r="147" spans="9:10" ht="12.75">
      <c r="I147" s="28"/>
      <c r="J147" s="28"/>
    </row>
    <row r="149" spans="9:10" ht="12.75">
      <c r="I149" s="73"/>
      <c r="J149" s="73"/>
    </row>
    <row r="150" spans="9:10" ht="12.75">
      <c r="I150" s="28"/>
      <c r="J150" s="73"/>
    </row>
  </sheetData>
  <sheetProtection/>
  <mergeCells count="1">
    <mergeCell ref="A3:K3"/>
  </mergeCells>
  <printOptions horizontalCentered="1"/>
  <pageMargins left="0.03937007874015748" right="0.03937007874015748" top="0.7480314960629921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I1" sqref="I1"/>
    </sheetView>
  </sheetViews>
  <sheetFormatPr defaultColWidth="9.00390625" defaultRowHeight="12.75"/>
  <cols>
    <col min="1" max="1" width="6.25390625" style="0" hidden="1" customWidth="1"/>
    <col min="3" max="3" width="21.375" style="0" customWidth="1"/>
    <col min="4" max="4" width="29.875" style="0" customWidth="1"/>
    <col min="5" max="5" width="16.625" style="0" customWidth="1"/>
    <col min="6" max="6" width="14.125" style="0" customWidth="1"/>
    <col min="9" max="9" width="32.75390625" style="0" customWidth="1"/>
  </cols>
  <sheetData>
    <row r="1" ht="12.75">
      <c r="I1" s="101"/>
    </row>
    <row r="2" spans="1:9" ht="15.75">
      <c r="A2" s="44"/>
      <c r="B2" s="44"/>
      <c r="C2" s="78" t="s">
        <v>254</v>
      </c>
      <c r="D2" s="78"/>
      <c r="E2" s="78"/>
      <c r="F2" s="78"/>
      <c r="G2" s="78"/>
      <c r="H2" s="78"/>
      <c r="I2" s="44"/>
    </row>
    <row r="3" spans="1:9" ht="189">
      <c r="A3" s="79" t="s">
        <v>0</v>
      </c>
      <c r="B3" s="80"/>
      <c r="C3" s="7" t="s">
        <v>206</v>
      </c>
      <c r="D3" s="7" t="s">
        <v>207</v>
      </c>
      <c r="E3" s="7" t="s">
        <v>208</v>
      </c>
      <c r="F3" s="7" t="s">
        <v>209</v>
      </c>
      <c r="G3" s="7" t="s">
        <v>210</v>
      </c>
      <c r="H3" s="7" t="s">
        <v>211</v>
      </c>
      <c r="I3" s="7" t="s">
        <v>212</v>
      </c>
    </row>
    <row r="4" spans="1:9" ht="15.75">
      <c r="A4" s="79">
        <v>1</v>
      </c>
      <c r="B4" s="80"/>
      <c r="C4" s="7">
        <v>3</v>
      </c>
      <c r="D4" s="7">
        <v>4</v>
      </c>
      <c r="E4" s="45">
        <v>6</v>
      </c>
      <c r="F4" s="7">
        <v>5</v>
      </c>
      <c r="G4" s="7">
        <v>7</v>
      </c>
      <c r="H4" s="45">
        <v>9</v>
      </c>
      <c r="I4" s="7">
        <v>10</v>
      </c>
    </row>
    <row r="5" spans="1:9" ht="47.25" customHeight="1">
      <c r="A5" s="46"/>
      <c r="B5" s="47">
        <v>1</v>
      </c>
      <c r="C5" s="48" t="s">
        <v>14</v>
      </c>
      <c r="D5" s="48" t="s">
        <v>270</v>
      </c>
      <c r="E5" s="71">
        <v>59600</v>
      </c>
      <c r="F5" s="71">
        <v>0</v>
      </c>
      <c r="G5" s="49"/>
      <c r="H5" s="50"/>
      <c r="I5" s="48" t="s">
        <v>214</v>
      </c>
    </row>
    <row r="6" spans="1:9" ht="47.25" customHeight="1">
      <c r="A6" s="46"/>
      <c r="B6" s="47">
        <v>2</v>
      </c>
      <c r="C6" s="48" t="s">
        <v>14</v>
      </c>
      <c r="D6" s="48" t="s">
        <v>271</v>
      </c>
      <c r="E6" s="71">
        <v>81440</v>
      </c>
      <c r="F6" s="71">
        <f>969.52</f>
        <v>969.52</v>
      </c>
      <c r="G6" s="49"/>
      <c r="H6" s="50"/>
      <c r="I6" s="48" t="s">
        <v>214</v>
      </c>
    </row>
    <row r="7" spans="1:9" ht="59.25" customHeight="1">
      <c r="A7" s="46"/>
      <c r="B7" s="47">
        <v>3</v>
      </c>
      <c r="C7" s="48" t="s">
        <v>14</v>
      </c>
      <c r="D7" s="48" t="s">
        <v>215</v>
      </c>
      <c r="E7" s="51">
        <v>933500</v>
      </c>
      <c r="F7" s="52">
        <v>733464.6</v>
      </c>
      <c r="G7" s="49"/>
      <c r="H7" s="53"/>
      <c r="I7" s="48" t="s">
        <v>214</v>
      </c>
    </row>
    <row r="8" spans="1:9" ht="59.25" customHeight="1">
      <c r="A8" s="46"/>
      <c r="B8" s="54">
        <v>4</v>
      </c>
      <c r="C8" s="48" t="s">
        <v>14</v>
      </c>
      <c r="D8" s="4" t="s">
        <v>216</v>
      </c>
      <c r="E8" s="52">
        <v>1144000</v>
      </c>
      <c r="F8" s="52">
        <v>735428.7</v>
      </c>
      <c r="G8" s="14"/>
      <c r="H8" s="45"/>
      <c r="I8" s="48" t="s">
        <v>214</v>
      </c>
    </row>
    <row r="9" spans="1:9" ht="53.25" customHeight="1">
      <c r="A9" s="46"/>
      <c r="B9" s="54">
        <v>5</v>
      </c>
      <c r="C9" s="48" t="s">
        <v>14</v>
      </c>
      <c r="D9" s="4" t="s">
        <v>269</v>
      </c>
      <c r="E9" s="52">
        <v>3273550</v>
      </c>
      <c r="F9" s="52">
        <v>272795.8</v>
      </c>
      <c r="G9" s="14"/>
      <c r="H9" s="45"/>
      <c r="I9" s="48" t="s">
        <v>214</v>
      </c>
    </row>
    <row r="10" spans="1:9" ht="15.75">
      <c r="A10" s="81" t="s">
        <v>272</v>
      </c>
      <c r="B10" s="82"/>
      <c r="C10" s="83"/>
      <c r="D10" s="55"/>
      <c r="E10" s="56">
        <f>SUM(E5:E9)</f>
        <v>5492090</v>
      </c>
      <c r="F10" s="57">
        <f>SUM(F5:F9)</f>
        <v>1742658.6199999999</v>
      </c>
      <c r="G10" s="58"/>
      <c r="H10" s="57"/>
      <c r="I10" s="59"/>
    </row>
    <row r="11" spans="1:9" ht="15.75">
      <c r="A11" s="60">
        <v>0</v>
      </c>
      <c r="B11" s="60"/>
      <c r="C11" s="60"/>
      <c r="D11" s="60"/>
      <c r="E11" s="61"/>
      <c r="F11" s="62"/>
      <c r="G11" s="63"/>
      <c r="H11" s="64"/>
      <c r="I11" s="65"/>
    </row>
  </sheetData>
  <sheetProtection/>
  <mergeCells count="4">
    <mergeCell ref="C2:H2"/>
    <mergeCell ref="A3:B3"/>
    <mergeCell ref="A4:B4"/>
    <mergeCell ref="A10:C10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7">
      <selection activeCell="F21" sqref="F21"/>
    </sheetView>
  </sheetViews>
  <sheetFormatPr defaultColWidth="9.00390625" defaultRowHeight="12.75"/>
  <cols>
    <col min="2" max="2" width="36.625" style="0" customWidth="1"/>
    <col min="3" max="3" width="9.625" style="0" customWidth="1"/>
    <col min="4" max="4" width="13.75390625" style="0" customWidth="1"/>
    <col min="5" max="5" width="7.25390625" style="0" customWidth="1"/>
    <col min="6" max="6" width="15.375" style="0" customWidth="1"/>
    <col min="7" max="7" width="20.375" style="0" customWidth="1"/>
    <col min="8" max="8" width="11.125" style="0" customWidth="1"/>
    <col min="9" max="9" width="21.625" style="0" customWidth="1"/>
  </cols>
  <sheetData>
    <row r="1" spans="1:9" ht="31.5">
      <c r="A1" s="88"/>
      <c r="B1" s="88"/>
      <c r="C1" s="88"/>
      <c r="D1" s="88"/>
      <c r="E1" s="88"/>
      <c r="F1" s="32"/>
      <c r="G1" s="33"/>
      <c r="H1" s="33"/>
      <c r="I1" s="34" t="s">
        <v>194</v>
      </c>
    </row>
    <row r="2" spans="1:9" ht="29.25" customHeight="1">
      <c r="A2" s="89" t="s">
        <v>273</v>
      </c>
      <c r="B2" s="89"/>
      <c r="C2" s="89"/>
      <c r="D2" s="89"/>
      <c r="E2" s="89"/>
      <c r="F2" s="35"/>
      <c r="G2" s="33"/>
      <c r="H2" s="33"/>
      <c r="I2" s="36"/>
    </row>
    <row r="3" spans="1:9" ht="153">
      <c r="A3" s="37" t="s">
        <v>195</v>
      </c>
      <c r="B3" s="68" t="s">
        <v>196</v>
      </c>
      <c r="C3" s="68" t="s">
        <v>197</v>
      </c>
      <c r="D3" s="90" t="s">
        <v>9</v>
      </c>
      <c r="E3" s="90"/>
      <c r="F3" s="68" t="s">
        <v>198</v>
      </c>
      <c r="G3" s="69" t="s">
        <v>199</v>
      </c>
      <c r="H3" s="68" t="s">
        <v>11</v>
      </c>
      <c r="I3" s="68" t="s">
        <v>200</v>
      </c>
    </row>
    <row r="4" spans="1:9" ht="15.75">
      <c r="A4" s="37">
        <v>1</v>
      </c>
      <c r="B4" s="66">
        <v>2</v>
      </c>
      <c r="C4" s="37">
        <v>3</v>
      </c>
      <c r="D4" s="84">
        <v>4</v>
      </c>
      <c r="E4" s="85"/>
      <c r="F4" s="37">
        <v>5</v>
      </c>
      <c r="G4" s="37">
        <v>6</v>
      </c>
      <c r="H4" s="37">
        <v>7</v>
      </c>
      <c r="I4" s="37">
        <v>8</v>
      </c>
    </row>
    <row r="5" spans="1:9" ht="15.75">
      <c r="A5" s="38"/>
      <c r="B5" s="67"/>
      <c r="C5" s="37"/>
      <c r="D5" s="84"/>
      <c r="E5" s="85"/>
      <c r="F5" s="37"/>
      <c r="G5" s="37"/>
      <c r="H5" s="37"/>
      <c r="I5" s="37"/>
    </row>
    <row r="6" spans="1:9" ht="15.75">
      <c r="A6" s="38"/>
      <c r="B6" s="67"/>
      <c r="C6" s="37"/>
      <c r="D6" s="84"/>
      <c r="E6" s="85"/>
      <c r="F6" s="37"/>
      <c r="G6" s="37"/>
      <c r="H6" s="37"/>
      <c r="I6" s="37"/>
    </row>
    <row r="7" spans="1:9" ht="15.75">
      <c r="A7" s="38"/>
      <c r="B7" s="67"/>
      <c r="C7" s="37"/>
      <c r="D7" s="84"/>
      <c r="E7" s="85"/>
      <c r="F7" s="37"/>
      <c r="G7" s="37"/>
      <c r="H7" s="37"/>
      <c r="I7" s="37"/>
    </row>
    <row r="8" spans="1:9" ht="110.25">
      <c r="A8" s="38">
        <v>1</v>
      </c>
      <c r="B8" s="67" t="s">
        <v>255</v>
      </c>
      <c r="C8" s="37">
        <v>106</v>
      </c>
      <c r="D8" s="98" t="s">
        <v>256</v>
      </c>
      <c r="E8" s="99"/>
      <c r="F8" s="37">
        <v>12903.71</v>
      </c>
      <c r="G8" s="37" t="s">
        <v>201</v>
      </c>
      <c r="H8" s="37"/>
      <c r="I8" s="37" t="s">
        <v>257</v>
      </c>
    </row>
    <row r="9" spans="1:9" ht="120">
      <c r="A9" s="38">
        <v>2</v>
      </c>
      <c r="B9" s="67" t="s">
        <v>202</v>
      </c>
      <c r="C9" s="37">
        <v>899</v>
      </c>
      <c r="D9" s="98" t="s">
        <v>203</v>
      </c>
      <c r="E9" s="99"/>
      <c r="F9" s="37">
        <v>395.56</v>
      </c>
      <c r="G9" s="37" t="s">
        <v>201</v>
      </c>
      <c r="H9" s="37"/>
      <c r="I9" s="37" t="s">
        <v>204</v>
      </c>
    </row>
    <row r="10" spans="1:9" ht="120">
      <c r="A10" s="70">
        <v>3</v>
      </c>
      <c r="B10" s="67" t="s">
        <v>233</v>
      </c>
      <c r="C10" s="37">
        <v>880</v>
      </c>
      <c r="D10" s="98" t="s">
        <v>232</v>
      </c>
      <c r="E10" s="99"/>
      <c r="F10" s="37">
        <v>317106.27</v>
      </c>
      <c r="G10" s="37" t="s">
        <v>201</v>
      </c>
      <c r="H10" s="37"/>
      <c r="I10" s="37" t="s">
        <v>236</v>
      </c>
    </row>
    <row r="11" spans="1:9" ht="120">
      <c r="A11" s="70">
        <v>4</v>
      </c>
      <c r="B11" s="67" t="s">
        <v>234</v>
      </c>
      <c r="C11" s="37">
        <v>1137</v>
      </c>
      <c r="D11" s="98" t="s">
        <v>235</v>
      </c>
      <c r="E11" s="99"/>
      <c r="F11" s="37">
        <v>198213.21</v>
      </c>
      <c r="G11" s="37" t="s">
        <v>201</v>
      </c>
      <c r="H11" s="37"/>
      <c r="I11" s="37" t="s">
        <v>237</v>
      </c>
    </row>
    <row r="12" spans="1:9" ht="105">
      <c r="A12" s="70">
        <v>5</v>
      </c>
      <c r="B12" s="67" t="s">
        <v>274</v>
      </c>
      <c r="C12" s="37">
        <v>1478</v>
      </c>
      <c r="D12" s="98" t="s">
        <v>275</v>
      </c>
      <c r="E12" s="99"/>
      <c r="F12" s="37">
        <v>154968.3</v>
      </c>
      <c r="G12" s="37" t="s">
        <v>201</v>
      </c>
      <c r="H12" s="37"/>
      <c r="I12" s="37" t="s">
        <v>276</v>
      </c>
    </row>
    <row r="13" spans="1:9" ht="105">
      <c r="A13" s="70">
        <v>6</v>
      </c>
      <c r="B13" s="67" t="s">
        <v>277</v>
      </c>
      <c r="C13" s="37">
        <v>2218</v>
      </c>
      <c r="D13" s="98" t="s">
        <v>278</v>
      </c>
      <c r="E13" s="99"/>
      <c r="F13" s="37">
        <v>232557.3</v>
      </c>
      <c r="G13" s="37" t="s">
        <v>201</v>
      </c>
      <c r="H13" s="37"/>
      <c r="I13" s="37" t="s">
        <v>276</v>
      </c>
    </row>
    <row r="14" spans="1:9" ht="105">
      <c r="A14" s="70">
        <v>7</v>
      </c>
      <c r="B14" s="67" t="s">
        <v>280</v>
      </c>
      <c r="C14" s="37">
        <v>2638</v>
      </c>
      <c r="D14" s="98" t="s">
        <v>279</v>
      </c>
      <c r="E14" s="99"/>
      <c r="F14" s="37">
        <v>276594.3</v>
      </c>
      <c r="G14" s="37" t="s">
        <v>201</v>
      </c>
      <c r="H14" s="37"/>
      <c r="I14" s="37" t="s">
        <v>276</v>
      </c>
    </row>
    <row r="15" spans="1:9" ht="105">
      <c r="A15" s="70">
        <v>8</v>
      </c>
      <c r="B15" s="67" t="s">
        <v>283</v>
      </c>
      <c r="C15" s="37">
        <v>2054</v>
      </c>
      <c r="D15" s="98" t="s">
        <v>281</v>
      </c>
      <c r="E15" s="99"/>
      <c r="F15" s="37">
        <v>215361.9</v>
      </c>
      <c r="G15" s="37" t="s">
        <v>201</v>
      </c>
      <c r="H15" s="37"/>
      <c r="I15" s="37" t="s">
        <v>276</v>
      </c>
    </row>
    <row r="16" spans="1:9" ht="105">
      <c r="A16" s="70">
        <v>9</v>
      </c>
      <c r="B16" s="67" t="s">
        <v>284</v>
      </c>
      <c r="C16" s="37">
        <v>1836</v>
      </c>
      <c r="D16" s="98" t="s">
        <v>282</v>
      </c>
      <c r="E16" s="99"/>
      <c r="F16" s="37">
        <v>192504.6</v>
      </c>
      <c r="G16" s="37" t="s">
        <v>201</v>
      </c>
      <c r="H16" s="37"/>
      <c r="I16" s="37" t="s">
        <v>276</v>
      </c>
    </row>
    <row r="17" spans="1:9" ht="105">
      <c r="A17" s="70">
        <v>10</v>
      </c>
      <c r="B17" s="67" t="s">
        <v>285</v>
      </c>
      <c r="C17" s="37">
        <v>2456</v>
      </c>
      <c r="D17" s="98" t="s">
        <v>287</v>
      </c>
      <c r="E17" s="99"/>
      <c r="F17" s="37">
        <v>257511.6</v>
      </c>
      <c r="G17" s="37" t="s">
        <v>201</v>
      </c>
      <c r="H17" s="37"/>
      <c r="I17" s="37" t="s">
        <v>276</v>
      </c>
    </row>
    <row r="18" spans="1:9" ht="105">
      <c r="A18" s="70">
        <v>11</v>
      </c>
      <c r="B18" s="67" t="s">
        <v>286</v>
      </c>
      <c r="C18" s="37">
        <v>448</v>
      </c>
      <c r="D18" s="98" t="s">
        <v>288</v>
      </c>
      <c r="E18" s="99"/>
      <c r="F18" s="37">
        <v>46972.8</v>
      </c>
      <c r="G18" s="37" t="s">
        <v>201</v>
      </c>
      <c r="H18" s="37"/>
      <c r="I18" s="37" t="s">
        <v>276</v>
      </c>
    </row>
    <row r="19" spans="1:9" ht="105">
      <c r="A19" s="70">
        <v>12</v>
      </c>
      <c r="B19" s="67" t="s">
        <v>289</v>
      </c>
      <c r="C19" s="37">
        <v>448</v>
      </c>
      <c r="D19" s="98" t="s">
        <v>290</v>
      </c>
      <c r="E19" s="99"/>
      <c r="F19" s="37">
        <v>367079.85</v>
      </c>
      <c r="G19" s="37" t="s">
        <v>201</v>
      </c>
      <c r="H19" s="37"/>
      <c r="I19" s="37" t="s">
        <v>276</v>
      </c>
    </row>
    <row r="20" spans="1:9" ht="15.75">
      <c r="A20" s="70"/>
      <c r="B20" s="67"/>
      <c r="C20" s="37"/>
      <c r="D20" s="84"/>
      <c r="E20" s="85"/>
      <c r="F20" s="37"/>
      <c r="G20" s="37"/>
      <c r="H20" s="37"/>
      <c r="I20" s="37"/>
    </row>
    <row r="21" spans="1:9" ht="15.75">
      <c r="A21" s="91" t="s">
        <v>205</v>
      </c>
      <c r="B21" s="92"/>
      <c r="C21" s="39">
        <f>SUM(C8:C20)</f>
        <v>16598</v>
      </c>
      <c r="D21" s="86"/>
      <c r="E21" s="87"/>
      <c r="F21" s="40">
        <f>SUM(F5:F20)</f>
        <v>2272169.4000000004</v>
      </c>
      <c r="G21" s="41"/>
      <c r="H21" s="42"/>
      <c r="I21" s="43"/>
    </row>
  </sheetData>
  <sheetProtection/>
  <mergeCells count="22">
    <mergeCell ref="D17:E17"/>
    <mergeCell ref="D18:E18"/>
    <mergeCell ref="D21:E21"/>
    <mergeCell ref="D4:E4"/>
    <mergeCell ref="A1:E1"/>
    <mergeCell ref="A2:E2"/>
    <mergeCell ref="D3:E3"/>
    <mergeCell ref="A21:B21"/>
    <mergeCell ref="D5:E5"/>
    <mergeCell ref="D12:E12"/>
    <mergeCell ref="D13:E13"/>
    <mergeCell ref="D14:E14"/>
    <mergeCell ref="D10:E10"/>
    <mergeCell ref="D20:E20"/>
    <mergeCell ref="D11:E11"/>
    <mergeCell ref="D15:E15"/>
    <mergeCell ref="D6:E6"/>
    <mergeCell ref="D7:E7"/>
    <mergeCell ref="D8:E8"/>
    <mergeCell ref="D9:E9"/>
    <mergeCell ref="D16:E16"/>
    <mergeCell ref="D19:E19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B4">
      <selection activeCell="F4" sqref="F4"/>
    </sheetView>
  </sheetViews>
  <sheetFormatPr defaultColWidth="9.00390625" defaultRowHeight="12.75"/>
  <cols>
    <col min="1" max="1" width="6.25390625" style="0" hidden="1" customWidth="1"/>
    <col min="3" max="3" width="21.375" style="0" customWidth="1"/>
    <col min="4" max="4" width="29.875" style="0" customWidth="1"/>
    <col min="5" max="5" width="16.625" style="0" customWidth="1"/>
    <col min="6" max="6" width="14.125" style="0" customWidth="1"/>
    <col min="9" max="9" width="32.75390625" style="0" customWidth="1"/>
  </cols>
  <sheetData>
    <row r="1" spans="1:9" ht="15.75">
      <c r="A1" s="44"/>
      <c r="B1" s="44"/>
      <c r="C1" s="78" t="s">
        <v>254</v>
      </c>
      <c r="D1" s="78"/>
      <c r="E1" s="78"/>
      <c r="F1" s="78"/>
      <c r="G1" s="78"/>
      <c r="H1" s="78"/>
      <c r="I1" s="44"/>
    </row>
    <row r="2" spans="1:9" ht="189">
      <c r="A2" s="79" t="s">
        <v>0</v>
      </c>
      <c r="B2" s="80"/>
      <c r="C2" s="7" t="s">
        <v>206</v>
      </c>
      <c r="D2" s="7" t="s">
        <v>207</v>
      </c>
      <c r="E2" s="7" t="s">
        <v>208</v>
      </c>
      <c r="F2" s="7" t="s">
        <v>209</v>
      </c>
      <c r="G2" s="7" t="s">
        <v>210</v>
      </c>
      <c r="H2" s="7" t="s">
        <v>211</v>
      </c>
      <c r="I2" s="7" t="s">
        <v>212</v>
      </c>
    </row>
    <row r="3" spans="1:9" ht="15.75">
      <c r="A3" s="79">
        <v>1</v>
      </c>
      <c r="B3" s="80"/>
      <c r="C3" s="7">
        <v>3</v>
      </c>
      <c r="D3" s="7">
        <v>4</v>
      </c>
      <c r="E3" s="45">
        <v>6</v>
      </c>
      <c r="F3" s="7">
        <v>5</v>
      </c>
      <c r="G3" s="7">
        <v>7</v>
      </c>
      <c r="H3" s="45">
        <v>9</v>
      </c>
      <c r="I3" s="7">
        <v>10</v>
      </c>
    </row>
    <row r="4" spans="1:9" ht="47.25" customHeight="1">
      <c r="A4" s="46"/>
      <c r="B4" s="47">
        <v>1</v>
      </c>
      <c r="C4" s="48" t="s">
        <v>265</v>
      </c>
      <c r="D4" s="48" t="s">
        <v>213</v>
      </c>
      <c r="E4" s="71">
        <f>418972.82+403907.99+101200</f>
        <v>924080.81</v>
      </c>
      <c r="F4" s="71">
        <f>418972.82+403907.99+101200</f>
        <v>924080.81</v>
      </c>
      <c r="G4" s="49"/>
      <c r="H4" s="50"/>
      <c r="I4" s="48" t="s">
        <v>214</v>
      </c>
    </row>
    <row r="5" spans="1:9" ht="59.25" customHeight="1">
      <c r="A5" s="46"/>
      <c r="B5" s="47"/>
      <c r="C5" s="48"/>
      <c r="D5" s="48"/>
      <c r="E5" s="51"/>
      <c r="F5" s="52"/>
      <c r="G5" s="49"/>
      <c r="H5" s="53"/>
      <c r="I5" s="48"/>
    </row>
    <row r="6" spans="1:9" ht="53.25" customHeight="1">
      <c r="A6" s="46"/>
      <c r="B6" s="54"/>
      <c r="C6" s="48"/>
      <c r="D6" s="4"/>
      <c r="E6" s="52"/>
      <c r="F6" s="52"/>
      <c r="G6" s="14"/>
      <c r="H6" s="45"/>
      <c r="I6" s="48"/>
    </row>
    <row r="7" spans="1:9" ht="15.75">
      <c r="A7" s="81" t="s">
        <v>217</v>
      </c>
      <c r="B7" s="82"/>
      <c r="C7" s="83"/>
      <c r="D7" s="55"/>
      <c r="E7" s="56">
        <f>SUM(E4:E6)</f>
        <v>924080.81</v>
      </c>
      <c r="F7" s="57">
        <f>SUM(F4:F6)</f>
        <v>924080.81</v>
      </c>
      <c r="G7" s="58"/>
      <c r="H7" s="57"/>
      <c r="I7" s="59"/>
    </row>
    <row r="8" spans="1:9" ht="15.75">
      <c r="A8" s="60">
        <v>0</v>
      </c>
      <c r="B8" s="60"/>
      <c r="C8" s="60"/>
      <c r="D8" s="60"/>
      <c r="E8" s="61"/>
      <c r="F8" s="62"/>
      <c r="G8" s="63"/>
      <c r="H8" s="64"/>
      <c r="I8" s="65"/>
    </row>
  </sheetData>
  <sheetProtection/>
  <mergeCells count="4">
    <mergeCell ref="C1:H1"/>
    <mergeCell ref="A2:B2"/>
    <mergeCell ref="A3:B3"/>
    <mergeCell ref="A7:C7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Jupanova</dc:creator>
  <cp:keywords/>
  <dc:description/>
  <cp:lastModifiedBy>dugda-1</cp:lastModifiedBy>
  <cp:lastPrinted>2021-04-28T06:01:21Z</cp:lastPrinted>
  <dcterms:created xsi:type="dcterms:W3CDTF">2008-04-11T05:03:35Z</dcterms:created>
  <dcterms:modified xsi:type="dcterms:W3CDTF">2022-07-01T05:38:04Z</dcterms:modified>
  <cp:category/>
  <cp:version/>
  <cp:contentType/>
  <cp:contentStatus/>
</cp:coreProperties>
</file>